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19200" windowHeight="11595" tabRatio="789" activeTab="2"/>
  </bookViews>
  <sheets>
    <sheet name="Numbers by Event" sheetId="1" r:id="rId1"/>
    <sheet name="Registration" sheetId="2" r:id="rId2"/>
    <sheet name="100m" sheetId="3" r:id="rId3"/>
    <sheet name="200m" sheetId="4" r:id="rId4"/>
    <sheet name="300m &amp; 400m" sheetId="5" r:id="rId5"/>
    <sheet name="Sprint Hurdles" sheetId="6" r:id="rId6"/>
    <sheet name="300mH &amp; 400mH" sheetId="7" r:id="rId7"/>
    <sheet name="800 1500 3000" sheetId="8" r:id="rId8"/>
  </sheets>
  <definedNames>
    <definedName name="_xlnm._FilterDatabase" localSheetId="1">Registration!$A$1:$H$526</definedName>
    <definedName name="_xlnm.Print_Area" localSheetId="2">'100m'!$A$1:$Y$80</definedName>
    <definedName name="_xlnm.Print_Area" localSheetId="3">'200m'!$A$1:$AA$67</definedName>
    <definedName name="_xlnm.Print_Area" localSheetId="6">'300mH &amp; 400mH'!$A$1:$Q$45</definedName>
    <definedName name="_xlnm.Print_Area" localSheetId="7">'800 1500 3000'!$A$1:$X$80</definedName>
    <definedName name="_xlnm.Print_Area" localSheetId="5">'Sprint Hurdles'!$A$1:$AG$36</definedName>
  </definedNames>
  <calcPr calcId="152511"/>
  <pivotCaches>
    <pivotCache cacheId="1" r:id="rId9"/>
  </pivotCaches>
</workbook>
</file>

<file path=xl/calcChain.xml><?xml version="1.0" encoding="utf-8"?>
<calcChain xmlns="http://schemas.openxmlformats.org/spreadsheetml/2006/main">
  <c r="D76" i="8" l="1"/>
  <c r="E76" i="8"/>
  <c r="F76" i="8"/>
  <c r="E74" i="8"/>
  <c r="E61" i="8"/>
  <c r="D63" i="8"/>
  <c r="E63" i="8"/>
  <c r="F63" i="8"/>
  <c r="F78" i="8"/>
  <c r="E78" i="8"/>
  <c r="D78" i="8"/>
  <c r="F77" i="8"/>
  <c r="E77" i="8"/>
  <c r="D77" i="8"/>
  <c r="F75" i="8"/>
  <c r="E75" i="8"/>
  <c r="D75" i="8"/>
  <c r="F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5" i="8"/>
  <c r="E65" i="8"/>
  <c r="D65" i="8"/>
  <c r="F64" i="8"/>
  <c r="E64" i="8"/>
  <c r="D64" i="8"/>
  <c r="F62" i="8"/>
  <c r="E62" i="8"/>
  <c r="D62" i="8"/>
  <c r="F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W33" i="6"/>
  <c r="W32" i="6"/>
  <c r="W31" i="6"/>
  <c r="W30" i="6"/>
  <c r="W29" i="6"/>
  <c r="W28" i="6"/>
  <c r="W27" i="6"/>
  <c r="W26" i="6"/>
  <c r="W22" i="6"/>
  <c r="W21" i="6"/>
  <c r="W20" i="6"/>
  <c r="W19" i="6"/>
  <c r="W18" i="6"/>
  <c r="W17" i="6"/>
  <c r="W16" i="6"/>
  <c r="W15" i="6"/>
  <c r="W12" i="6"/>
  <c r="W11" i="6"/>
  <c r="W10" i="6"/>
  <c r="W9" i="6"/>
  <c r="W8" i="6"/>
  <c r="W7" i="6"/>
  <c r="W6" i="6"/>
  <c r="W5" i="6"/>
  <c r="F33" i="6"/>
  <c r="F32" i="6"/>
  <c r="F31" i="6"/>
  <c r="F30" i="6"/>
  <c r="F29" i="6"/>
  <c r="F28" i="6"/>
  <c r="F27" i="6"/>
  <c r="F26" i="6"/>
  <c r="F22" i="6"/>
  <c r="F21" i="6"/>
  <c r="F20" i="6"/>
  <c r="F19" i="6"/>
  <c r="F18" i="6"/>
  <c r="F17" i="6"/>
  <c r="F16" i="6"/>
  <c r="F15" i="6"/>
  <c r="F12" i="6"/>
  <c r="F11" i="6"/>
  <c r="F10" i="6"/>
  <c r="F9" i="6"/>
  <c r="F8" i="6"/>
  <c r="F7" i="6"/>
  <c r="F6" i="6"/>
  <c r="F5" i="6"/>
  <c r="O33" i="6"/>
  <c r="O32" i="6"/>
  <c r="O31" i="6"/>
  <c r="O30" i="6"/>
  <c r="O29" i="6"/>
  <c r="O28" i="6"/>
  <c r="O27" i="6"/>
  <c r="O26" i="6"/>
  <c r="O22" i="6"/>
  <c r="O21" i="6"/>
  <c r="O20" i="6"/>
  <c r="O19" i="6"/>
  <c r="O18" i="6"/>
  <c r="O17" i="6"/>
  <c r="O16" i="6"/>
  <c r="O15" i="6"/>
  <c r="O12" i="6"/>
  <c r="O11" i="6"/>
  <c r="O10" i="6"/>
  <c r="O9" i="6"/>
  <c r="O8" i="6"/>
  <c r="O7" i="6"/>
  <c r="O6" i="6"/>
  <c r="O5" i="6"/>
  <c r="V15" i="8"/>
  <c r="V14" i="8"/>
  <c r="V13" i="8"/>
  <c r="V12" i="8"/>
  <c r="V11" i="8"/>
  <c r="V10" i="8"/>
  <c r="V9" i="8"/>
  <c r="V8" i="8"/>
  <c r="V7" i="8"/>
  <c r="V6" i="8"/>
  <c r="V5" i="8"/>
  <c r="T13" i="8"/>
  <c r="U13" i="8"/>
  <c r="T14" i="8"/>
  <c r="U14" i="8"/>
  <c r="T15" i="8"/>
  <c r="U15" i="8"/>
  <c r="O55" i="5"/>
  <c r="N55" i="5"/>
  <c r="M55" i="5"/>
  <c r="O54" i="5"/>
  <c r="N54" i="5"/>
  <c r="M54" i="5"/>
  <c r="O53" i="5"/>
  <c r="N53" i="5"/>
  <c r="M53" i="5"/>
  <c r="O52" i="5"/>
  <c r="N52" i="5"/>
  <c r="M52" i="5"/>
  <c r="O51" i="5"/>
  <c r="N51" i="5"/>
  <c r="M51" i="5"/>
  <c r="O50" i="5"/>
  <c r="N50" i="5"/>
  <c r="M50" i="5"/>
  <c r="O49" i="5"/>
  <c r="N49" i="5"/>
  <c r="M49" i="5"/>
  <c r="O48" i="5"/>
  <c r="N48" i="5"/>
  <c r="M48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W77" i="3"/>
  <c r="V77" i="3"/>
  <c r="U77" i="3"/>
  <c r="W76" i="3"/>
  <c r="V76" i="3"/>
  <c r="U76" i="3"/>
  <c r="W75" i="3"/>
  <c r="V75" i="3"/>
  <c r="U75" i="3"/>
  <c r="W74" i="3"/>
  <c r="V74" i="3"/>
  <c r="U74" i="3"/>
  <c r="W73" i="3"/>
  <c r="V73" i="3"/>
  <c r="U73" i="3"/>
  <c r="W72" i="3"/>
  <c r="V72" i="3"/>
  <c r="U72" i="3"/>
  <c r="W71" i="3"/>
  <c r="V71" i="3"/>
  <c r="U71" i="3"/>
  <c r="W70" i="3"/>
  <c r="V70" i="3"/>
  <c r="U70" i="3"/>
  <c r="W66" i="3"/>
  <c r="V66" i="3"/>
  <c r="U66" i="3"/>
  <c r="W65" i="3"/>
  <c r="V65" i="3"/>
  <c r="U65" i="3"/>
  <c r="W64" i="3"/>
  <c r="V64" i="3"/>
  <c r="U64" i="3"/>
  <c r="W63" i="3"/>
  <c r="V63" i="3"/>
  <c r="U63" i="3"/>
  <c r="W62" i="3"/>
  <c r="V62" i="3"/>
  <c r="U62" i="3"/>
  <c r="W61" i="3"/>
  <c r="V61" i="3"/>
  <c r="U61" i="3"/>
  <c r="W60" i="3"/>
  <c r="V60" i="3"/>
  <c r="U60" i="3"/>
  <c r="W59" i="3"/>
  <c r="V59" i="3"/>
  <c r="U59" i="3"/>
  <c r="W55" i="3"/>
  <c r="V55" i="3"/>
  <c r="U55" i="3"/>
  <c r="W54" i="3"/>
  <c r="V54" i="3"/>
  <c r="U54" i="3"/>
  <c r="W53" i="3"/>
  <c r="V53" i="3"/>
  <c r="U53" i="3"/>
  <c r="W52" i="3"/>
  <c r="V52" i="3"/>
  <c r="U52" i="3"/>
  <c r="W51" i="3"/>
  <c r="V51" i="3"/>
  <c r="U51" i="3"/>
  <c r="W50" i="3"/>
  <c r="V50" i="3"/>
  <c r="U50" i="3"/>
  <c r="W49" i="3"/>
  <c r="V49" i="3"/>
  <c r="U49" i="3"/>
  <c r="W48" i="3"/>
  <c r="V48" i="3"/>
  <c r="U48" i="3"/>
  <c r="W44" i="3"/>
  <c r="V44" i="3"/>
  <c r="U44" i="3"/>
  <c r="W43" i="3"/>
  <c r="V43" i="3"/>
  <c r="U43" i="3"/>
  <c r="W42" i="3"/>
  <c r="V42" i="3"/>
  <c r="U42" i="3"/>
  <c r="W41" i="3"/>
  <c r="V41" i="3"/>
  <c r="U41" i="3"/>
  <c r="W40" i="3"/>
  <c r="V40" i="3"/>
  <c r="U40" i="3"/>
  <c r="W39" i="3"/>
  <c r="V39" i="3"/>
  <c r="U39" i="3"/>
  <c r="W38" i="3"/>
  <c r="V38" i="3"/>
  <c r="U38" i="3"/>
  <c r="W37" i="3"/>
  <c r="V37" i="3"/>
  <c r="U37" i="3"/>
  <c r="W33" i="3"/>
  <c r="V33" i="3"/>
  <c r="U33" i="3"/>
  <c r="W32" i="3"/>
  <c r="V32" i="3"/>
  <c r="U32" i="3"/>
  <c r="W31" i="3"/>
  <c r="V31" i="3"/>
  <c r="U31" i="3"/>
  <c r="W30" i="3"/>
  <c r="V30" i="3"/>
  <c r="U30" i="3"/>
  <c r="W29" i="3"/>
  <c r="V29" i="3"/>
  <c r="U29" i="3"/>
  <c r="W28" i="3"/>
  <c r="V28" i="3"/>
  <c r="U28" i="3"/>
  <c r="W27" i="3"/>
  <c r="V27" i="3"/>
  <c r="U27" i="3"/>
  <c r="W26" i="3"/>
  <c r="V26" i="3"/>
  <c r="U26" i="3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M72" i="3"/>
  <c r="O71" i="3"/>
  <c r="N71" i="3"/>
  <c r="M71" i="3"/>
  <c r="O70" i="3"/>
  <c r="N70" i="3"/>
  <c r="M70" i="3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N93" i="8" l="1"/>
  <c r="M93" i="8"/>
  <c r="L93" i="8"/>
  <c r="N92" i="8"/>
  <c r="M92" i="8"/>
  <c r="L92" i="8"/>
  <c r="N91" i="8"/>
  <c r="M91" i="8"/>
  <c r="L91" i="8"/>
  <c r="N90" i="8"/>
  <c r="M90" i="8"/>
  <c r="L90" i="8"/>
  <c r="N89" i="8"/>
  <c r="M89" i="8"/>
  <c r="L89" i="8"/>
  <c r="N88" i="8"/>
  <c r="M88" i="8"/>
  <c r="L88" i="8"/>
  <c r="N87" i="8"/>
  <c r="M87" i="8"/>
  <c r="L87" i="8"/>
  <c r="N86" i="8"/>
  <c r="M86" i="8"/>
  <c r="L86" i="8"/>
  <c r="N85" i="8"/>
  <c r="M85" i="8"/>
  <c r="L85" i="8"/>
  <c r="N84" i="8"/>
  <c r="M84" i="8"/>
  <c r="L84" i="8"/>
  <c r="N83" i="8"/>
  <c r="M83" i="8"/>
  <c r="L83" i="8"/>
  <c r="N82" i="8"/>
  <c r="M82" i="8"/>
  <c r="L82" i="8"/>
  <c r="N81" i="8"/>
  <c r="M81" i="8"/>
  <c r="L81" i="8"/>
  <c r="N80" i="8"/>
  <c r="M80" i="8"/>
  <c r="L80" i="8"/>
  <c r="N79" i="8"/>
  <c r="M79" i="8"/>
  <c r="L79" i="8"/>
  <c r="L63" i="8"/>
  <c r="M63" i="8"/>
  <c r="N63" i="8"/>
  <c r="L38" i="8"/>
  <c r="M38" i="8"/>
  <c r="N38" i="8"/>
  <c r="L13" i="8"/>
  <c r="M13" i="8"/>
  <c r="N13" i="8"/>
  <c r="O44" i="7"/>
  <c r="O43" i="7"/>
  <c r="O42" i="7"/>
  <c r="O41" i="7"/>
  <c r="O40" i="7"/>
  <c r="O39" i="7"/>
  <c r="O38" i="7"/>
  <c r="O37" i="7"/>
  <c r="O33" i="7"/>
  <c r="O32" i="7"/>
  <c r="O31" i="7"/>
  <c r="O30" i="7"/>
  <c r="O29" i="7"/>
  <c r="O28" i="7"/>
  <c r="O27" i="7"/>
  <c r="O26" i="7"/>
  <c r="O22" i="7"/>
  <c r="F22" i="7"/>
  <c r="O21" i="7"/>
  <c r="F21" i="7"/>
  <c r="O20" i="7"/>
  <c r="F20" i="7"/>
  <c r="O19" i="7"/>
  <c r="F19" i="7"/>
  <c r="O18" i="7"/>
  <c r="F18" i="7"/>
  <c r="O17" i="7"/>
  <c r="F17" i="7"/>
  <c r="O16" i="7"/>
  <c r="F16" i="7"/>
  <c r="O15" i="7"/>
  <c r="F15" i="7"/>
  <c r="O12" i="7"/>
  <c r="F12" i="7"/>
  <c r="O11" i="7"/>
  <c r="F11" i="7"/>
  <c r="O10" i="7"/>
  <c r="F10" i="7"/>
  <c r="O9" i="7"/>
  <c r="F9" i="7"/>
  <c r="O8" i="7"/>
  <c r="F8" i="7"/>
  <c r="O7" i="7"/>
  <c r="F7" i="7"/>
  <c r="O6" i="7"/>
  <c r="F6" i="7"/>
  <c r="O5" i="7"/>
  <c r="F5" i="7"/>
  <c r="D38" i="8" l="1"/>
  <c r="E38" i="8"/>
  <c r="F38" i="8"/>
  <c r="M75" i="8"/>
  <c r="L75" i="8"/>
  <c r="M74" i="8"/>
  <c r="L74" i="8"/>
  <c r="M73" i="8"/>
  <c r="L73" i="8"/>
  <c r="M72" i="8"/>
  <c r="L72" i="8"/>
  <c r="M71" i="8"/>
  <c r="L71" i="8"/>
  <c r="M70" i="8"/>
  <c r="L70" i="8"/>
  <c r="M69" i="8"/>
  <c r="L69" i="8"/>
  <c r="M68" i="8"/>
  <c r="L68" i="8"/>
  <c r="M67" i="8"/>
  <c r="L67" i="8"/>
  <c r="M66" i="8"/>
  <c r="L66" i="8"/>
  <c r="M65" i="8"/>
  <c r="L65" i="8"/>
  <c r="M64" i="8"/>
  <c r="L64" i="8"/>
  <c r="M62" i="8"/>
  <c r="L62" i="8"/>
  <c r="M61" i="8"/>
  <c r="L61" i="8"/>
  <c r="M60" i="8"/>
  <c r="L60" i="8"/>
  <c r="M59" i="8"/>
  <c r="L59" i="8"/>
  <c r="M58" i="8"/>
  <c r="L58" i="8"/>
  <c r="M57" i="8"/>
  <c r="L57" i="8"/>
  <c r="M56" i="8"/>
  <c r="L56" i="8"/>
  <c r="M55" i="8"/>
  <c r="L55" i="8"/>
  <c r="E52" i="8"/>
  <c r="D52" i="8"/>
  <c r="M51" i="8"/>
  <c r="L51" i="8"/>
  <c r="E51" i="8"/>
  <c r="D51" i="8"/>
  <c r="M49" i="8"/>
  <c r="L49" i="8"/>
  <c r="E49" i="8"/>
  <c r="D49" i="8"/>
  <c r="M48" i="8"/>
  <c r="L48" i="8"/>
  <c r="D48" i="8"/>
  <c r="M47" i="8"/>
  <c r="L47" i="8"/>
  <c r="E47" i="8"/>
  <c r="D47" i="8"/>
  <c r="M46" i="8"/>
  <c r="L46" i="8"/>
  <c r="E46" i="8"/>
  <c r="D46" i="8"/>
  <c r="M45" i="8"/>
  <c r="L45" i="8"/>
  <c r="E45" i="8"/>
  <c r="D45" i="8"/>
  <c r="M44" i="8"/>
  <c r="L44" i="8"/>
  <c r="E44" i="8"/>
  <c r="D44" i="8"/>
  <c r="M43" i="8"/>
  <c r="L43" i="8"/>
  <c r="E43" i="8"/>
  <c r="D43" i="8"/>
  <c r="M42" i="8"/>
  <c r="L42" i="8"/>
  <c r="M41" i="8"/>
  <c r="L41" i="8"/>
  <c r="M40" i="8"/>
  <c r="L40" i="8"/>
  <c r="M39" i="8"/>
  <c r="L39" i="8"/>
  <c r="E39" i="8"/>
  <c r="D39" i="8"/>
  <c r="M37" i="8"/>
  <c r="L37" i="8"/>
  <c r="E37" i="8"/>
  <c r="D37" i="8"/>
  <c r="M36" i="8"/>
  <c r="L36" i="8"/>
  <c r="E36" i="8"/>
  <c r="D36" i="8"/>
  <c r="M35" i="8"/>
  <c r="L35" i="8"/>
  <c r="E35" i="8"/>
  <c r="D35" i="8"/>
  <c r="M34" i="8"/>
  <c r="L34" i="8"/>
  <c r="E34" i="8"/>
  <c r="D34" i="8"/>
  <c r="M33" i="8"/>
  <c r="L33" i="8"/>
  <c r="E33" i="8"/>
  <c r="D33" i="8"/>
  <c r="M32" i="8"/>
  <c r="L32" i="8"/>
  <c r="E32" i="8"/>
  <c r="D32" i="8"/>
  <c r="M31" i="8"/>
  <c r="L31" i="8"/>
  <c r="E31" i="8"/>
  <c r="D31" i="8"/>
  <c r="M30" i="8"/>
  <c r="L30" i="8"/>
  <c r="E30" i="8"/>
  <c r="D30" i="8"/>
  <c r="M26" i="8"/>
  <c r="L26" i="8"/>
  <c r="E26" i="8"/>
  <c r="D26" i="8"/>
  <c r="M24" i="8"/>
  <c r="L24" i="8"/>
  <c r="E24" i="8"/>
  <c r="D24" i="8"/>
  <c r="M23" i="8"/>
  <c r="L23" i="8"/>
  <c r="E23" i="8"/>
  <c r="D23" i="8"/>
  <c r="M22" i="8"/>
  <c r="L22" i="8"/>
  <c r="E22" i="8"/>
  <c r="D22" i="8"/>
  <c r="M21" i="8"/>
  <c r="L21" i="8"/>
  <c r="E21" i="8"/>
  <c r="D21" i="8"/>
  <c r="M20" i="8"/>
  <c r="L20" i="8"/>
  <c r="E20" i="8"/>
  <c r="D20" i="8"/>
  <c r="M19" i="8"/>
  <c r="L19" i="8"/>
  <c r="E19" i="8"/>
  <c r="D19" i="8"/>
  <c r="M18" i="8"/>
  <c r="L18" i="8"/>
  <c r="E18" i="8"/>
  <c r="D18" i="8"/>
  <c r="M17" i="8"/>
  <c r="L17" i="8"/>
  <c r="E17" i="8"/>
  <c r="D17" i="8"/>
  <c r="M16" i="8"/>
  <c r="L16" i="8"/>
  <c r="M15" i="8"/>
  <c r="L15" i="8"/>
  <c r="M14" i="8"/>
  <c r="L14" i="8"/>
  <c r="E14" i="8"/>
  <c r="D14" i="8"/>
  <c r="U12" i="8"/>
  <c r="T12" i="8"/>
  <c r="M12" i="8"/>
  <c r="L12" i="8"/>
  <c r="E12" i="8"/>
  <c r="D12" i="8"/>
  <c r="U11" i="8"/>
  <c r="T11" i="8"/>
  <c r="M11" i="8"/>
  <c r="L11" i="8"/>
  <c r="E11" i="8"/>
  <c r="D11" i="8"/>
  <c r="U10" i="8"/>
  <c r="T10" i="8"/>
  <c r="M10" i="8"/>
  <c r="L10" i="8"/>
  <c r="E10" i="8"/>
  <c r="D10" i="8"/>
  <c r="U9" i="8"/>
  <c r="T9" i="8"/>
  <c r="M9" i="8"/>
  <c r="L9" i="8"/>
  <c r="E9" i="8"/>
  <c r="D9" i="8"/>
  <c r="U8" i="8"/>
  <c r="T8" i="8"/>
  <c r="L8" i="8"/>
  <c r="E8" i="8"/>
  <c r="D8" i="8"/>
  <c r="U7" i="8"/>
  <c r="T7" i="8"/>
  <c r="M7" i="8"/>
  <c r="L7" i="8"/>
  <c r="E7" i="8"/>
  <c r="D7" i="8"/>
  <c r="U6" i="8"/>
  <c r="T6" i="8"/>
  <c r="M6" i="8"/>
  <c r="L6" i="8"/>
  <c r="E6" i="8"/>
  <c r="D6" i="8"/>
  <c r="U5" i="8"/>
  <c r="T5" i="8"/>
  <c r="M5" i="8"/>
  <c r="L5" i="8"/>
  <c r="E5" i="8"/>
  <c r="D5" i="8"/>
  <c r="N44" i="7"/>
  <c r="M44" i="7"/>
  <c r="N43" i="7"/>
  <c r="M43" i="7"/>
  <c r="N42" i="7"/>
  <c r="M42" i="7"/>
  <c r="N41" i="7"/>
  <c r="M41" i="7"/>
  <c r="N40" i="7"/>
  <c r="M40" i="7"/>
  <c r="N39" i="7"/>
  <c r="M39" i="7"/>
  <c r="N38" i="7"/>
  <c r="M38" i="7"/>
  <c r="N37" i="7"/>
  <c r="M37" i="7"/>
  <c r="N33" i="7"/>
  <c r="M33" i="7"/>
  <c r="N32" i="7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2" i="7"/>
  <c r="M22" i="7"/>
  <c r="E22" i="7"/>
  <c r="D22" i="7"/>
  <c r="N21" i="7"/>
  <c r="M21" i="7"/>
  <c r="E21" i="7"/>
  <c r="D21" i="7"/>
  <c r="N20" i="7"/>
  <c r="M20" i="7"/>
  <c r="E20" i="7"/>
  <c r="D20" i="7"/>
  <c r="N19" i="7"/>
  <c r="M19" i="7"/>
  <c r="E19" i="7"/>
  <c r="D19" i="7"/>
  <c r="N18" i="7"/>
  <c r="M18" i="7"/>
  <c r="E18" i="7"/>
  <c r="D18" i="7"/>
  <c r="N17" i="7"/>
  <c r="M17" i="7"/>
  <c r="E17" i="7"/>
  <c r="D17" i="7"/>
  <c r="N16" i="7"/>
  <c r="M16" i="7"/>
  <c r="E16" i="7"/>
  <c r="D16" i="7"/>
  <c r="N15" i="7"/>
  <c r="M15" i="7"/>
  <c r="E15" i="7"/>
  <c r="D15" i="7"/>
  <c r="N12" i="7"/>
  <c r="M12" i="7"/>
  <c r="E12" i="7"/>
  <c r="D12" i="7"/>
  <c r="N11" i="7"/>
  <c r="M11" i="7"/>
  <c r="E11" i="7"/>
  <c r="D11" i="7"/>
  <c r="N10" i="7"/>
  <c r="M10" i="7"/>
  <c r="E10" i="7"/>
  <c r="D10" i="7"/>
  <c r="N9" i="7"/>
  <c r="M9" i="7"/>
  <c r="E9" i="7"/>
  <c r="D9" i="7"/>
  <c r="N8" i="7"/>
  <c r="M8" i="7"/>
  <c r="E8" i="7"/>
  <c r="D8" i="7"/>
  <c r="N7" i="7"/>
  <c r="M7" i="7"/>
  <c r="E7" i="7"/>
  <c r="D7" i="7"/>
  <c r="N6" i="7"/>
  <c r="M6" i="7"/>
  <c r="E6" i="7"/>
  <c r="D6" i="7"/>
  <c r="N5" i="7"/>
  <c r="M5" i="7"/>
  <c r="E5" i="7"/>
  <c r="D5" i="7"/>
  <c r="AD34" i="6"/>
  <c r="AC34" i="6"/>
  <c r="AD33" i="6"/>
  <c r="AC33" i="6"/>
  <c r="V33" i="6"/>
  <c r="U33" i="6"/>
  <c r="N33" i="6"/>
  <c r="M33" i="6"/>
  <c r="E33" i="6"/>
  <c r="D33" i="6"/>
  <c r="AD32" i="6"/>
  <c r="AC32" i="6"/>
  <c r="V32" i="6"/>
  <c r="U32" i="6"/>
  <c r="N32" i="6"/>
  <c r="M32" i="6"/>
  <c r="E32" i="6"/>
  <c r="D32" i="6"/>
  <c r="AD31" i="6"/>
  <c r="AC31" i="6"/>
  <c r="V31" i="6"/>
  <c r="U31" i="6"/>
  <c r="N31" i="6"/>
  <c r="M31" i="6"/>
  <c r="E31" i="6"/>
  <c r="D31" i="6"/>
  <c r="AD30" i="6"/>
  <c r="AC30" i="6"/>
  <c r="V30" i="6"/>
  <c r="U30" i="6"/>
  <c r="N30" i="6"/>
  <c r="M30" i="6"/>
  <c r="E30" i="6"/>
  <c r="D30" i="6"/>
  <c r="AD29" i="6"/>
  <c r="AC29" i="6"/>
  <c r="V29" i="6"/>
  <c r="U29" i="6"/>
  <c r="N29" i="6"/>
  <c r="M29" i="6"/>
  <c r="E29" i="6"/>
  <c r="D29" i="6"/>
  <c r="AD28" i="6"/>
  <c r="AC28" i="6"/>
  <c r="V28" i="6"/>
  <c r="U28" i="6"/>
  <c r="N28" i="6"/>
  <c r="M28" i="6"/>
  <c r="E28" i="6"/>
  <c r="D28" i="6"/>
  <c r="AD27" i="6"/>
  <c r="AC27" i="6"/>
  <c r="V27" i="6"/>
  <c r="U27" i="6"/>
  <c r="N27" i="6"/>
  <c r="M27" i="6"/>
  <c r="E27" i="6"/>
  <c r="D27" i="6"/>
  <c r="V26" i="6"/>
  <c r="U26" i="6"/>
  <c r="N26" i="6"/>
  <c r="M26" i="6"/>
  <c r="E26" i="6"/>
  <c r="D26" i="6"/>
  <c r="AD23" i="6"/>
  <c r="AC23" i="6"/>
  <c r="AD22" i="6"/>
  <c r="AC22" i="6"/>
  <c r="V22" i="6"/>
  <c r="U22" i="6"/>
  <c r="N22" i="6"/>
  <c r="M22" i="6"/>
  <c r="E22" i="6"/>
  <c r="D22" i="6"/>
  <c r="AD21" i="6"/>
  <c r="AC21" i="6"/>
  <c r="V21" i="6"/>
  <c r="U21" i="6"/>
  <c r="N21" i="6"/>
  <c r="M21" i="6"/>
  <c r="E21" i="6"/>
  <c r="D21" i="6"/>
  <c r="AD20" i="6"/>
  <c r="AC20" i="6"/>
  <c r="V20" i="6"/>
  <c r="U20" i="6"/>
  <c r="N20" i="6"/>
  <c r="M20" i="6"/>
  <c r="E20" i="6"/>
  <c r="D20" i="6"/>
  <c r="AD19" i="6"/>
  <c r="AC19" i="6"/>
  <c r="V19" i="6"/>
  <c r="U19" i="6"/>
  <c r="N19" i="6"/>
  <c r="M19" i="6"/>
  <c r="E19" i="6"/>
  <c r="D19" i="6"/>
  <c r="AD18" i="6"/>
  <c r="AC18" i="6"/>
  <c r="V18" i="6"/>
  <c r="U18" i="6"/>
  <c r="N18" i="6"/>
  <c r="M18" i="6"/>
  <c r="E18" i="6"/>
  <c r="D18" i="6"/>
  <c r="AD17" i="6"/>
  <c r="AC17" i="6"/>
  <c r="V17" i="6"/>
  <c r="U17" i="6"/>
  <c r="N17" i="6"/>
  <c r="M17" i="6"/>
  <c r="E17" i="6"/>
  <c r="D17" i="6"/>
  <c r="AD16" i="6"/>
  <c r="AC16" i="6"/>
  <c r="V16" i="6"/>
  <c r="U16" i="6"/>
  <c r="N16" i="6"/>
  <c r="M16" i="6"/>
  <c r="E16" i="6"/>
  <c r="D16" i="6"/>
  <c r="V15" i="6"/>
  <c r="U15" i="6"/>
  <c r="N15" i="6"/>
  <c r="M15" i="6"/>
  <c r="E15" i="6"/>
  <c r="D15" i="6"/>
  <c r="AD12" i="6"/>
  <c r="AC12" i="6"/>
  <c r="V12" i="6"/>
  <c r="U12" i="6"/>
  <c r="N12" i="6"/>
  <c r="M12" i="6"/>
  <c r="E12" i="6"/>
  <c r="D12" i="6"/>
  <c r="AD11" i="6"/>
  <c r="AC11" i="6"/>
  <c r="V11" i="6"/>
  <c r="U11" i="6"/>
  <c r="N11" i="6"/>
  <c r="M11" i="6"/>
  <c r="E11" i="6"/>
  <c r="D11" i="6"/>
  <c r="AD10" i="6"/>
  <c r="AC10" i="6"/>
  <c r="V10" i="6"/>
  <c r="U10" i="6"/>
  <c r="N10" i="6"/>
  <c r="M10" i="6"/>
  <c r="E10" i="6"/>
  <c r="D10" i="6"/>
  <c r="AD9" i="6"/>
  <c r="AC9" i="6"/>
  <c r="V9" i="6"/>
  <c r="U9" i="6"/>
  <c r="N9" i="6"/>
  <c r="M9" i="6"/>
  <c r="E9" i="6"/>
  <c r="D9" i="6"/>
  <c r="AD8" i="6"/>
  <c r="AC8" i="6"/>
  <c r="V8" i="6"/>
  <c r="U8" i="6"/>
  <c r="N8" i="6"/>
  <c r="M8" i="6"/>
  <c r="E8" i="6"/>
  <c r="D8" i="6"/>
  <c r="AD7" i="6"/>
  <c r="AC7" i="6"/>
  <c r="V7" i="6"/>
  <c r="U7" i="6"/>
  <c r="N7" i="6"/>
  <c r="M7" i="6"/>
  <c r="E7" i="6"/>
  <c r="D7" i="6"/>
  <c r="AD6" i="6"/>
  <c r="AC6" i="6"/>
  <c r="V6" i="6"/>
  <c r="U6" i="6"/>
  <c r="N6" i="6"/>
  <c r="M6" i="6"/>
  <c r="E6" i="6"/>
  <c r="D6" i="6"/>
  <c r="AD5" i="6"/>
  <c r="AC5" i="6"/>
  <c r="V5" i="6"/>
  <c r="U5" i="6"/>
  <c r="N5" i="6"/>
  <c r="M5" i="6"/>
  <c r="E5" i="6"/>
  <c r="D5" i="6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2" i="5"/>
  <c r="M22" i="5"/>
  <c r="E22" i="5"/>
  <c r="D22" i="5"/>
  <c r="N21" i="5"/>
  <c r="M21" i="5"/>
  <c r="E21" i="5"/>
  <c r="D21" i="5"/>
  <c r="N20" i="5"/>
  <c r="M20" i="5"/>
  <c r="E20" i="5"/>
  <c r="D20" i="5"/>
  <c r="N19" i="5"/>
  <c r="M19" i="5"/>
  <c r="E19" i="5"/>
  <c r="D19" i="5"/>
  <c r="N18" i="5"/>
  <c r="M18" i="5"/>
  <c r="E18" i="5"/>
  <c r="D18" i="5"/>
  <c r="N17" i="5"/>
  <c r="M17" i="5"/>
  <c r="E17" i="5"/>
  <c r="D17" i="5"/>
  <c r="N16" i="5"/>
  <c r="M16" i="5"/>
  <c r="E16" i="5"/>
  <c r="D16" i="5"/>
  <c r="N15" i="5"/>
  <c r="M15" i="5"/>
  <c r="E15" i="5"/>
  <c r="D15" i="5"/>
  <c r="N12" i="5"/>
  <c r="M12" i="5"/>
  <c r="E12" i="5"/>
  <c r="D12" i="5"/>
  <c r="N11" i="5"/>
  <c r="M11" i="5"/>
  <c r="E11" i="5"/>
  <c r="D11" i="5"/>
  <c r="N10" i="5"/>
  <c r="M10" i="5"/>
  <c r="E10" i="5"/>
  <c r="D10" i="5"/>
  <c r="N9" i="5"/>
  <c r="M9" i="5"/>
  <c r="E9" i="5"/>
  <c r="D9" i="5"/>
  <c r="N8" i="5"/>
  <c r="M8" i="5"/>
  <c r="E8" i="5"/>
  <c r="D8" i="5"/>
  <c r="N7" i="5"/>
  <c r="M7" i="5"/>
  <c r="E7" i="5"/>
  <c r="D7" i="5"/>
  <c r="N6" i="5"/>
  <c r="M6" i="5"/>
  <c r="E6" i="5"/>
  <c r="D6" i="5"/>
  <c r="N5" i="5"/>
  <c r="M5" i="5"/>
  <c r="E5" i="5"/>
  <c r="D5" i="5"/>
  <c r="N77" i="4"/>
  <c r="M77" i="4"/>
  <c r="E77" i="4"/>
  <c r="D77" i="4"/>
  <c r="N76" i="4"/>
  <c r="M76" i="4"/>
  <c r="E76" i="4"/>
  <c r="D76" i="4"/>
  <c r="N75" i="4"/>
  <c r="M75" i="4"/>
  <c r="E75" i="4"/>
  <c r="D75" i="4"/>
  <c r="N74" i="4"/>
  <c r="M74" i="4"/>
  <c r="E74" i="4"/>
  <c r="D74" i="4"/>
  <c r="N73" i="4"/>
  <c r="M73" i="4"/>
  <c r="E73" i="4"/>
  <c r="D73" i="4"/>
  <c r="N72" i="4"/>
  <c r="M72" i="4"/>
  <c r="E72" i="4"/>
  <c r="D72" i="4"/>
  <c r="N71" i="4"/>
  <c r="M71" i="4"/>
  <c r="E71" i="4"/>
  <c r="D71" i="4"/>
  <c r="N70" i="4"/>
  <c r="M70" i="4"/>
  <c r="E70" i="4"/>
  <c r="D70" i="4"/>
  <c r="N66" i="4"/>
  <c r="M66" i="4"/>
  <c r="E66" i="4"/>
  <c r="D66" i="4"/>
  <c r="N65" i="4"/>
  <c r="M65" i="4"/>
  <c r="E65" i="4"/>
  <c r="D65" i="4"/>
  <c r="N64" i="4"/>
  <c r="M64" i="4"/>
  <c r="E64" i="4"/>
  <c r="D64" i="4"/>
  <c r="N63" i="4"/>
  <c r="M63" i="4"/>
  <c r="E63" i="4"/>
  <c r="D63" i="4"/>
  <c r="N62" i="4"/>
  <c r="M62" i="4"/>
  <c r="E62" i="4"/>
  <c r="D62" i="4"/>
  <c r="N61" i="4"/>
  <c r="M61" i="4"/>
  <c r="E61" i="4"/>
  <c r="D61" i="4"/>
  <c r="N60" i="4"/>
  <c r="M60" i="4"/>
  <c r="E60" i="4"/>
  <c r="D60" i="4"/>
  <c r="N59" i="4"/>
  <c r="M59" i="4"/>
  <c r="E59" i="4"/>
  <c r="D59" i="4"/>
  <c r="N55" i="4"/>
  <c r="M55" i="4"/>
  <c r="E55" i="4"/>
  <c r="D55" i="4"/>
  <c r="N54" i="4"/>
  <c r="M54" i="4"/>
  <c r="E54" i="4"/>
  <c r="D54" i="4"/>
  <c r="N53" i="4"/>
  <c r="M53" i="4"/>
  <c r="E53" i="4"/>
  <c r="D53" i="4"/>
  <c r="N52" i="4"/>
  <c r="M52" i="4"/>
  <c r="E52" i="4"/>
  <c r="D52" i="4"/>
  <c r="N51" i="4"/>
  <c r="M51" i="4"/>
  <c r="E51" i="4"/>
  <c r="D51" i="4"/>
  <c r="N50" i="4"/>
  <c r="M50" i="4"/>
  <c r="E50" i="4"/>
  <c r="D50" i="4"/>
  <c r="N49" i="4"/>
  <c r="M49" i="4"/>
  <c r="E49" i="4"/>
  <c r="D49" i="4"/>
  <c r="N48" i="4"/>
  <c r="M48" i="4"/>
  <c r="E48" i="4"/>
  <c r="D48" i="4"/>
  <c r="N44" i="4"/>
  <c r="M44" i="4"/>
  <c r="E44" i="4"/>
  <c r="D44" i="4"/>
  <c r="N43" i="4"/>
  <c r="M43" i="4"/>
  <c r="E43" i="4"/>
  <c r="D43" i="4"/>
  <c r="N42" i="4"/>
  <c r="M42" i="4"/>
  <c r="E42" i="4"/>
  <c r="D42" i="4"/>
  <c r="N41" i="4"/>
  <c r="M41" i="4"/>
  <c r="E41" i="4"/>
  <c r="D41" i="4"/>
  <c r="N40" i="4"/>
  <c r="M40" i="4"/>
  <c r="E40" i="4"/>
  <c r="D40" i="4"/>
  <c r="N39" i="4"/>
  <c r="M39" i="4"/>
  <c r="E39" i="4"/>
  <c r="D39" i="4"/>
  <c r="N38" i="4"/>
  <c r="M38" i="4"/>
  <c r="E38" i="4"/>
  <c r="D38" i="4"/>
  <c r="N37" i="4"/>
  <c r="M37" i="4"/>
  <c r="E37" i="4"/>
  <c r="D37" i="4"/>
  <c r="W33" i="4"/>
  <c r="V33" i="4"/>
  <c r="N33" i="4"/>
  <c r="M33" i="4"/>
  <c r="E33" i="4"/>
  <c r="D33" i="4"/>
  <c r="W32" i="4"/>
  <c r="V32" i="4"/>
  <c r="N32" i="4"/>
  <c r="M32" i="4"/>
  <c r="E32" i="4"/>
  <c r="D32" i="4"/>
  <c r="W31" i="4"/>
  <c r="V31" i="4"/>
  <c r="N31" i="4"/>
  <c r="M31" i="4"/>
  <c r="E31" i="4"/>
  <c r="D31" i="4"/>
  <c r="W30" i="4"/>
  <c r="V30" i="4"/>
  <c r="N30" i="4"/>
  <c r="M30" i="4"/>
  <c r="E30" i="4"/>
  <c r="D30" i="4"/>
  <c r="W29" i="4"/>
  <c r="V29" i="4"/>
  <c r="N29" i="4"/>
  <c r="M29" i="4"/>
  <c r="E29" i="4"/>
  <c r="D29" i="4"/>
  <c r="W28" i="4"/>
  <c r="V28" i="4"/>
  <c r="N28" i="4"/>
  <c r="M28" i="4"/>
  <c r="E28" i="4"/>
  <c r="D28" i="4"/>
  <c r="W27" i="4"/>
  <c r="V27" i="4"/>
  <c r="N27" i="4"/>
  <c r="M27" i="4"/>
  <c r="E27" i="4"/>
  <c r="D27" i="4"/>
  <c r="W26" i="4"/>
  <c r="V26" i="4"/>
  <c r="N26" i="4"/>
  <c r="M26" i="4"/>
  <c r="E26" i="4"/>
  <c r="D26" i="4"/>
  <c r="W22" i="4"/>
  <c r="V22" i="4"/>
  <c r="N22" i="4"/>
  <c r="M22" i="4"/>
  <c r="E22" i="4"/>
  <c r="D22" i="4"/>
  <c r="W21" i="4"/>
  <c r="V21" i="4"/>
  <c r="N21" i="4"/>
  <c r="M21" i="4"/>
  <c r="E21" i="4"/>
  <c r="D21" i="4"/>
  <c r="W20" i="4"/>
  <c r="V20" i="4"/>
  <c r="N20" i="4"/>
  <c r="M20" i="4"/>
  <c r="E20" i="4"/>
  <c r="D20" i="4"/>
  <c r="W19" i="4"/>
  <c r="V19" i="4"/>
  <c r="N19" i="4"/>
  <c r="M19" i="4"/>
  <c r="E19" i="4"/>
  <c r="D19" i="4"/>
  <c r="W18" i="4"/>
  <c r="V18" i="4"/>
  <c r="N18" i="4"/>
  <c r="M18" i="4"/>
  <c r="E18" i="4"/>
  <c r="D18" i="4"/>
  <c r="W17" i="4"/>
  <c r="V17" i="4"/>
  <c r="N17" i="4"/>
  <c r="M17" i="4"/>
  <c r="E17" i="4"/>
  <c r="D17" i="4"/>
  <c r="W16" i="4"/>
  <c r="V16" i="4"/>
  <c r="N16" i="4"/>
  <c r="M16" i="4"/>
  <c r="E16" i="4"/>
  <c r="D16" i="4"/>
  <c r="W15" i="4"/>
  <c r="V15" i="4"/>
  <c r="N15" i="4"/>
  <c r="M15" i="4"/>
  <c r="E15" i="4"/>
  <c r="D15" i="4"/>
  <c r="W12" i="4"/>
  <c r="V12" i="4"/>
  <c r="N12" i="4"/>
  <c r="M12" i="4"/>
  <c r="E12" i="4"/>
  <c r="D12" i="4"/>
  <c r="W11" i="4"/>
  <c r="V11" i="4"/>
  <c r="N11" i="4"/>
  <c r="M11" i="4"/>
  <c r="E11" i="4"/>
  <c r="D11" i="4"/>
  <c r="W10" i="4"/>
  <c r="V10" i="4"/>
  <c r="N10" i="4"/>
  <c r="M10" i="4"/>
  <c r="E10" i="4"/>
  <c r="D10" i="4"/>
  <c r="W9" i="4"/>
  <c r="V9" i="4"/>
  <c r="N9" i="4"/>
  <c r="M9" i="4"/>
  <c r="E9" i="4"/>
  <c r="D9" i="4"/>
  <c r="W8" i="4"/>
  <c r="V8" i="4"/>
  <c r="N8" i="4"/>
  <c r="M8" i="4"/>
  <c r="E8" i="4"/>
  <c r="D8" i="4"/>
  <c r="W7" i="4"/>
  <c r="V7" i="4"/>
  <c r="N7" i="4"/>
  <c r="M7" i="4"/>
  <c r="E7" i="4"/>
  <c r="D7" i="4"/>
  <c r="W6" i="4"/>
  <c r="V6" i="4"/>
  <c r="N6" i="4"/>
  <c r="M6" i="4"/>
  <c r="E6" i="4"/>
  <c r="D6" i="4"/>
  <c r="W5" i="4"/>
  <c r="V5" i="4"/>
  <c r="N5" i="4"/>
  <c r="M5" i="4"/>
  <c r="E5" i="4"/>
  <c r="D5" i="4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N33" i="3"/>
  <c r="M33" i="3"/>
  <c r="E33" i="3"/>
  <c r="D33" i="3"/>
  <c r="N32" i="3"/>
  <c r="M32" i="3"/>
  <c r="E32" i="3"/>
  <c r="D32" i="3"/>
  <c r="N31" i="3"/>
  <c r="M31" i="3"/>
  <c r="E31" i="3"/>
  <c r="D31" i="3"/>
  <c r="N30" i="3"/>
  <c r="M30" i="3"/>
  <c r="E30" i="3"/>
  <c r="D30" i="3"/>
  <c r="N29" i="3"/>
  <c r="M29" i="3"/>
  <c r="E29" i="3"/>
  <c r="D29" i="3"/>
  <c r="N28" i="3"/>
  <c r="M28" i="3"/>
  <c r="D28" i="3"/>
  <c r="N27" i="3"/>
  <c r="M27" i="3"/>
  <c r="E27" i="3"/>
  <c r="D27" i="3"/>
  <c r="N26" i="3"/>
  <c r="M26" i="3"/>
  <c r="E26" i="3"/>
  <c r="D26" i="3"/>
  <c r="V22" i="3"/>
  <c r="U22" i="3"/>
  <c r="N22" i="3"/>
  <c r="M22" i="3"/>
  <c r="E22" i="3"/>
  <c r="D22" i="3"/>
  <c r="V21" i="3"/>
  <c r="U21" i="3"/>
  <c r="N21" i="3"/>
  <c r="M21" i="3"/>
  <c r="E21" i="3"/>
  <c r="D21" i="3"/>
  <c r="V20" i="3"/>
  <c r="U20" i="3"/>
  <c r="N20" i="3"/>
  <c r="M20" i="3"/>
  <c r="E20" i="3"/>
  <c r="D20" i="3"/>
  <c r="V19" i="3"/>
  <c r="U19" i="3"/>
  <c r="N19" i="3"/>
  <c r="M19" i="3"/>
  <c r="E19" i="3"/>
  <c r="D19" i="3"/>
  <c r="V18" i="3"/>
  <c r="U18" i="3"/>
  <c r="N18" i="3"/>
  <c r="M18" i="3"/>
  <c r="E18" i="3"/>
  <c r="D18" i="3"/>
  <c r="V17" i="3"/>
  <c r="U17" i="3"/>
  <c r="N17" i="3"/>
  <c r="M17" i="3"/>
  <c r="E17" i="3"/>
  <c r="D17" i="3"/>
  <c r="V16" i="3"/>
  <c r="U16" i="3"/>
  <c r="N16" i="3"/>
  <c r="M16" i="3"/>
  <c r="E16" i="3"/>
  <c r="D16" i="3"/>
  <c r="V15" i="3"/>
  <c r="U15" i="3"/>
  <c r="N15" i="3"/>
  <c r="M15" i="3"/>
  <c r="E15" i="3"/>
  <c r="D15" i="3"/>
  <c r="V12" i="3"/>
  <c r="U12" i="3"/>
  <c r="N12" i="3"/>
  <c r="M12" i="3"/>
  <c r="E12" i="3"/>
  <c r="D12" i="3"/>
  <c r="V11" i="3"/>
  <c r="U11" i="3"/>
  <c r="N11" i="3"/>
  <c r="M11" i="3"/>
  <c r="E11" i="3"/>
  <c r="D11" i="3"/>
  <c r="V10" i="3"/>
  <c r="U10" i="3"/>
  <c r="N10" i="3"/>
  <c r="M10" i="3"/>
  <c r="E10" i="3"/>
  <c r="D10" i="3"/>
  <c r="V9" i="3"/>
  <c r="U9" i="3"/>
  <c r="N9" i="3"/>
  <c r="M9" i="3"/>
  <c r="E9" i="3"/>
  <c r="D9" i="3"/>
  <c r="U8" i="3"/>
  <c r="N8" i="3"/>
  <c r="M8" i="3"/>
  <c r="E8" i="3"/>
  <c r="D8" i="3"/>
  <c r="V7" i="3"/>
  <c r="U7" i="3"/>
  <c r="N7" i="3"/>
  <c r="M7" i="3"/>
  <c r="E7" i="3"/>
  <c r="D7" i="3"/>
  <c r="V6" i="3"/>
  <c r="U6" i="3"/>
  <c r="N6" i="3"/>
  <c r="M6" i="3"/>
  <c r="E6" i="3"/>
  <c r="D6" i="3"/>
  <c r="V5" i="3"/>
  <c r="U5" i="3"/>
  <c r="N5" i="3"/>
  <c r="M5" i="3"/>
  <c r="E5" i="3"/>
  <c r="D5" i="3"/>
  <c r="N75" i="8" l="1"/>
  <c r="N74" i="8"/>
  <c r="N73" i="8"/>
  <c r="N72" i="8"/>
  <c r="N71" i="8"/>
  <c r="N70" i="8"/>
  <c r="N69" i="8"/>
  <c r="N68" i="8"/>
  <c r="N67" i="8"/>
  <c r="N66" i="8"/>
  <c r="N65" i="8"/>
  <c r="N64" i="8"/>
  <c r="N62" i="8"/>
  <c r="N61" i="8"/>
  <c r="N60" i="8"/>
  <c r="N59" i="8"/>
  <c r="N58" i="8"/>
  <c r="N57" i="8"/>
  <c r="N56" i="8"/>
  <c r="N55" i="8"/>
  <c r="F52" i="8"/>
  <c r="N51" i="8"/>
  <c r="F51" i="8"/>
  <c r="N49" i="8"/>
  <c r="F49" i="8"/>
  <c r="N48" i="8"/>
  <c r="F48" i="8"/>
  <c r="N47" i="8"/>
  <c r="F47" i="8"/>
  <c r="N46" i="8"/>
  <c r="F46" i="8"/>
  <c r="N45" i="8"/>
  <c r="F45" i="8"/>
  <c r="N44" i="8"/>
  <c r="F44" i="8"/>
  <c r="N43" i="8"/>
  <c r="F43" i="8"/>
  <c r="N42" i="8"/>
  <c r="N41" i="8"/>
  <c r="N40" i="8"/>
  <c r="N39" i="8"/>
  <c r="F39" i="8"/>
  <c r="N37" i="8"/>
  <c r="F37" i="8"/>
  <c r="N36" i="8"/>
  <c r="F36" i="8"/>
  <c r="N35" i="8"/>
  <c r="F35" i="8"/>
  <c r="N34" i="8"/>
  <c r="F34" i="8"/>
  <c r="N33" i="8"/>
  <c r="F33" i="8"/>
  <c r="N32" i="8"/>
  <c r="F32" i="8"/>
  <c r="N31" i="8"/>
  <c r="F31" i="8"/>
  <c r="N30" i="8"/>
  <c r="F30" i="8"/>
  <c r="N26" i="8"/>
  <c r="F26" i="8"/>
  <c r="N24" i="8"/>
  <c r="F24" i="8"/>
  <c r="N23" i="8"/>
  <c r="F23" i="8"/>
  <c r="N22" i="8"/>
  <c r="F22" i="8"/>
  <c r="N21" i="8"/>
  <c r="F21" i="8"/>
  <c r="N20" i="8"/>
  <c r="F20" i="8"/>
  <c r="N19" i="8"/>
  <c r="F19" i="8"/>
  <c r="N18" i="8"/>
  <c r="F18" i="8"/>
  <c r="N17" i="8"/>
  <c r="F17" i="8"/>
  <c r="N16" i="8"/>
  <c r="N15" i="8"/>
  <c r="N14" i="8"/>
  <c r="F14" i="8"/>
  <c r="N12" i="8"/>
  <c r="F12" i="8"/>
  <c r="N11" i="8"/>
  <c r="F11" i="8"/>
  <c r="N10" i="8"/>
  <c r="F10" i="8"/>
  <c r="N9" i="8"/>
  <c r="F9" i="8"/>
  <c r="N8" i="8"/>
  <c r="F8" i="8"/>
  <c r="N7" i="8"/>
  <c r="F7" i="8"/>
  <c r="N6" i="8"/>
  <c r="F6" i="8"/>
  <c r="N5" i="8"/>
  <c r="F5" i="8"/>
  <c r="AE34" i="6"/>
  <c r="AE33" i="6"/>
  <c r="AE32" i="6"/>
  <c r="AE31" i="6"/>
  <c r="AE30" i="6"/>
  <c r="AE29" i="6"/>
  <c r="AE28" i="6"/>
  <c r="AE27" i="6"/>
  <c r="AE23" i="6"/>
  <c r="AE22" i="6"/>
  <c r="AE21" i="6"/>
  <c r="AE20" i="6"/>
  <c r="AE19" i="6"/>
  <c r="AE18" i="6"/>
  <c r="AE17" i="6"/>
  <c r="AE16" i="6"/>
  <c r="AE12" i="6"/>
  <c r="AE11" i="6"/>
  <c r="AE10" i="6"/>
  <c r="AE9" i="6"/>
  <c r="AE8" i="6"/>
  <c r="AE7" i="6"/>
  <c r="AE6" i="6"/>
  <c r="AE5" i="6"/>
  <c r="O43" i="5"/>
  <c r="O42" i="5"/>
  <c r="O41" i="5"/>
  <c r="O40" i="5"/>
  <c r="O39" i="5"/>
  <c r="O38" i="5"/>
  <c r="O37" i="5"/>
  <c r="O33" i="5"/>
  <c r="O32" i="5"/>
  <c r="O31" i="5"/>
  <c r="O30" i="5"/>
  <c r="O29" i="5"/>
  <c r="O28" i="5"/>
  <c r="O27" i="5"/>
  <c r="O26" i="5"/>
  <c r="O22" i="5"/>
  <c r="F22" i="5"/>
  <c r="O21" i="5"/>
  <c r="F21" i="5"/>
  <c r="O20" i="5"/>
  <c r="F20" i="5"/>
  <c r="O19" i="5"/>
  <c r="F19" i="5"/>
  <c r="O18" i="5"/>
  <c r="F18" i="5"/>
  <c r="O17" i="5"/>
  <c r="F17" i="5"/>
  <c r="O16" i="5"/>
  <c r="F16" i="5"/>
  <c r="O15" i="5"/>
  <c r="F15" i="5"/>
  <c r="O12" i="5"/>
  <c r="F12" i="5"/>
  <c r="O11" i="5"/>
  <c r="F11" i="5"/>
  <c r="O10" i="5"/>
  <c r="F10" i="5"/>
  <c r="O9" i="5"/>
  <c r="F9" i="5"/>
  <c r="O8" i="5"/>
  <c r="F8" i="5"/>
  <c r="O7" i="5"/>
  <c r="F7" i="5"/>
  <c r="O6" i="5"/>
  <c r="F6" i="5"/>
  <c r="O5" i="5"/>
  <c r="F5" i="5"/>
  <c r="O77" i="4"/>
  <c r="F77" i="4"/>
  <c r="O76" i="4"/>
  <c r="F76" i="4"/>
  <c r="O75" i="4"/>
  <c r="F75" i="4"/>
  <c r="O74" i="4"/>
  <c r="F74" i="4"/>
  <c r="O73" i="4"/>
  <c r="F73" i="4"/>
  <c r="O72" i="4"/>
  <c r="F72" i="4"/>
  <c r="O71" i="4"/>
  <c r="F71" i="4"/>
  <c r="O70" i="4"/>
  <c r="F70" i="4"/>
  <c r="O66" i="4"/>
  <c r="F66" i="4"/>
  <c r="O65" i="4"/>
  <c r="F65" i="4"/>
  <c r="O64" i="4"/>
  <c r="F64" i="4"/>
  <c r="O63" i="4"/>
  <c r="F63" i="4"/>
  <c r="O62" i="4"/>
  <c r="F62" i="4"/>
  <c r="O61" i="4"/>
  <c r="F61" i="4"/>
  <c r="O60" i="4"/>
  <c r="F60" i="4"/>
  <c r="O59" i="4"/>
  <c r="F59" i="4"/>
  <c r="O55" i="4"/>
  <c r="F55" i="4"/>
  <c r="O54" i="4"/>
  <c r="F54" i="4"/>
  <c r="O53" i="4"/>
  <c r="F53" i="4"/>
  <c r="O52" i="4"/>
  <c r="F52" i="4"/>
  <c r="O51" i="4"/>
  <c r="F51" i="4"/>
  <c r="O50" i="4"/>
  <c r="F50" i="4"/>
  <c r="O49" i="4"/>
  <c r="F49" i="4"/>
  <c r="O48" i="4"/>
  <c r="F48" i="4"/>
  <c r="O44" i="4"/>
  <c r="F44" i="4"/>
  <c r="O43" i="4"/>
  <c r="F43" i="4"/>
  <c r="O42" i="4"/>
  <c r="F42" i="4"/>
  <c r="O41" i="4"/>
  <c r="F41" i="4"/>
  <c r="O40" i="4"/>
  <c r="F40" i="4"/>
  <c r="O39" i="4"/>
  <c r="F39" i="4"/>
  <c r="O38" i="4"/>
  <c r="F38" i="4"/>
  <c r="O37" i="4"/>
  <c r="F37" i="4"/>
  <c r="X33" i="4"/>
  <c r="O33" i="4"/>
  <c r="F33" i="4"/>
  <c r="X32" i="4"/>
  <c r="O32" i="4"/>
  <c r="F32" i="4"/>
  <c r="X31" i="4"/>
  <c r="O31" i="4"/>
  <c r="F31" i="4"/>
  <c r="X30" i="4"/>
  <c r="O30" i="4"/>
  <c r="F30" i="4"/>
  <c r="X29" i="4"/>
  <c r="O29" i="4"/>
  <c r="F29" i="4"/>
  <c r="X28" i="4"/>
  <c r="O28" i="4"/>
  <c r="F28" i="4"/>
  <c r="X27" i="4"/>
  <c r="O27" i="4"/>
  <c r="F27" i="4"/>
  <c r="X26" i="4"/>
  <c r="O26" i="4"/>
  <c r="F26" i="4"/>
  <c r="X22" i="4"/>
  <c r="O22" i="4"/>
  <c r="F22" i="4"/>
  <c r="X21" i="4"/>
  <c r="O21" i="4"/>
  <c r="F21" i="4"/>
  <c r="X20" i="4"/>
  <c r="O20" i="4"/>
  <c r="F20" i="4"/>
  <c r="X19" i="4"/>
  <c r="O19" i="4"/>
  <c r="F19" i="4"/>
  <c r="X18" i="4"/>
  <c r="O18" i="4"/>
  <c r="F18" i="4"/>
  <c r="X17" i="4"/>
  <c r="O17" i="4"/>
  <c r="F17" i="4"/>
  <c r="X16" i="4"/>
  <c r="O16" i="4"/>
  <c r="F16" i="4"/>
  <c r="X15" i="4"/>
  <c r="O15" i="4"/>
  <c r="F15" i="4"/>
  <c r="X12" i="4"/>
  <c r="O12" i="4"/>
  <c r="F12" i="4"/>
  <c r="X11" i="4"/>
  <c r="O11" i="4"/>
  <c r="F11" i="4"/>
  <c r="X10" i="4"/>
  <c r="O10" i="4"/>
  <c r="F10" i="4"/>
  <c r="X9" i="4"/>
  <c r="O9" i="4"/>
  <c r="F9" i="4"/>
  <c r="X8" i="4"/>
  <c r="O8" i="4"/>
  <c r="F8" i="4"/>
  <c r="X7" i="4"/>
  <c r="O7" i="4"/>
  <c r="F7" i="4"/>
  <c r="X6" i="4"/>
  <c r="O6" i="4"/>
  <c r="F6" i="4"/>
  <c r="X5" i="4"/>
  <c r="O5" i="4"/>
  <c r="F5" i="4"/>
  <c r="F77" i="3"/>
  <c r="F76" i="3"/>
  <c r="F75" i="3"/>
  <c r="F74" i="3"/>
  <c r="F73" i="3"/>
  <c r="F72" i="3"/>
  <c r="F71" i="3"/>
  <c r="F70" i="3"/>
  <c r="F66" i="3"/>
  <c r="F65" i="3"/>
  <c r="F64" i="3"/>
  <c r="F63" i="3"/>
  <c r="F62" i="3"/>
  <c r="F61" i="3"/>
  <c r="F60" i="3"/>
  <c r="F59" i="3"/>
  <c r="F55" i="3"/>
  <c r="F54" i="3"/>
  <c r="F53" i="3"/>
  <c r="F52" i="3"/>
  <c r="F51" i="3"/>
  <c r="F50" i="3"/>
  <c r="F49" i="3"/>
  <c r="F48" i="3"/>
  <c r="F44" i="3"/>
  <c r="F43" i="3"/>
  <c r="F42" i="3"/>
  <c r="F41" i="3"/>
  <c r="F40" i="3"/>
  <c r="F39" i="3"/>
  <c r="F38" i="3"/>
  <c r="F37" i="3"/>
  <c r="O33" i="3"/>
  <c r="F33" i="3"/>
  <c r="O32" i="3"/>
  <c r="F32" i="3"/>
  <c r="O31" i="3"/>
  <c r="F31" i="3"/>
  <c r="O30" i="3"/>
  <c r="F30" i="3"/>
  <c r="O29" i="3"/>
  <c r="F29" i="3"/>
  <c r="O28" i="3"/>
  <c r="F28" i="3"/>
  <c r="O27" i="3"/>
  <c r="F27" i="3"/>
  <c r="O26" i="3"/>
  <c r="F26" i="3"/>
  <c r="W22" i="3"/>
  <c r="O22" i="3"/>
  <c r="F22" i="3"/>
  <c r="W21" i="3"/>
  <c r="O21" i="3"/>
  <c r="F21" i="3"/>
  <c r="W20" i="3"/>
  <c r="O20" i="3"/>
  <c r="F20" i="3"/>
  <c r="W19" i="3"/>
  <c r="O19" i="3"/>
  <c r="F19" i="3"/>
  <c r="W18" i="3"/>
  <c r="O18" i="3"/>
  <c r="F18" i="3"/>
  <c r="W17" i="3"/>
  <c r="O17" i="3"/>
  <c r="F17" i="3"/>
  <c r="W16" i="3"/>
  <c r="O16" i="3"/>
  <c r="F16" i="3"/>
  <c r="W15" i="3"/>
  <c r="O15" i="3"/>
  <c r="F15" i="3"/>
  <c r="W12" i="3"/>
  <c r="O12" i="3"/>
  <c r="F12" i="3"/>
  <c r="W11" i="3"/>
  <c r="O11" i="3"/>
  <c r="F11" i="3"/>
  <c r="W10" i="3"/>
  <c r="O10" i="3"/>
  <c r="F10" i="3"/>
  <c r="W9" i="3"/>
  <c r="O9" i="3"/>
  <c r="F9" i="3"/>
  <c r="W8" i="3"/>
  <c r="O8" i="3"/>
  <c r="F8" i="3"/>
  <c r="W7" i="3"/>
  <c r="O7" i="3"/>
  <c r="F7" i="3"/>
  <c r="W6" i="3"/>
  <c r="O6" i="3"/>
  <c r="F6" i="3"/>
  <c r="W5" i="3"/>
  <c r="O5" i="3"/>
  <c r="F5" i="3"/>
</calcChain>
</file>

<file path=xl/sharedStrings.xml><?xml version="1.0" encoding="utf-8"?>
<sst xmlns="http://schemas.openxmlformats.org/spreadsheetml/2006/main" count="2736" uniqueCount="663">
  <si>
    <t>Age Cat</t>
  </si>
  <si>
    <t>Event</t>
  </si>
  <si>
    <t>SM</t>
  </si>
  <si>
    <t>SW</t>
  </si>
  <si>
    <t>U13B</t>
  </si>
  <si>
    <t>U13G</t>
  </si>
  <si>
    <t>U15B</t>
  </si>
  <si>
    <t>U15G</t>
  </si>
  <si>
    <t>U17M</t>
  </si>
  <si>
    <t>U17W</t>
  </si>
  <si>
    <t>U20M</t>
  </si>
  <si>
    <t>U20W</t>
  </si>
  <si>
    <t>100m</t>
  </si>
  <si>
    <t>100mH</t>
  </si>
  <si>
    <t>110mH</t>
  </si>
  <si>
    <t>1500m</t>
  </si>
  <si>
    <t>200m</t>
  </si>
  <si>
    <t>3000m</t>
  </si>
  <si>
    <t>300m</t>
  </si>
  <si>
    <t>300mH</t>
  </si>
  <si>
    <t>400m</t>
  </si>
  <si>
    <t>400mH</t>
  </si>
  <si>
    <t>70mH</t>
  </si>
  <si>
    <t>75mH</t>
  </si>
  <si>
    <t>800m</t>
  </si>
  <si>
    <t>80mH</t>
  </si>
  <si>
    <t>Number</t>
  </si>
  <si>
    <t>Name</t>
  </si>
  <si>
    <t>Club</t>
  </si>
  <si>
    <t>PB</t>
  </si>
  <si>
    <t>Division</t>
  </si>
  <si>
    <t>SO</t>
  </si>
  <si>
    <t>Madeleine Stokes</t>
  </si>
  <si>
    <t>Poole Runners</t>
  </si>
  <si>
    <t>New Forest Junior AC</t>
  </si>
  <si>
    <t>Grace Weeks</t>
  </si>
  <si>
    <t>Winchester &amp; District AC</t>
  </si>
  <si>
    <t>Lucy Presley</t>
  </si>
  <si>
    <t>Katy Parkin</t>
  </si>
  <si>
    <t>Jaya Collinson</t>
  </si>
  <si>
    <t>Poole AC</t>
  </si>
  <si>
    <t>kitty sharpe</t>
  </si>
  <si>
    <t>Wimborne AC</t>
  </si>
  <si>
    <t>Amy  Doble</t>
  </si>
  <si>
    <t>Bournemouth AC</t>
  </si>
  <si>
    <t>Pippa Churchill</t>
  </si>
  <si>
    <t>Molly Pearce</t>
  </si>
  <si>
    <t>Lily T-Smith</t>
  </si>
  <si>
    <t>MIA Armstrong</t>
  </si>
  <si>
    <t>Amy Tonkyn</t>
  </si>
  <si>
    <t>Sofina Sommerseth</t>
  </si>
  <si>
    <t>Liam Cross</t>
  </si>
  <si>
    <t>Southampton AC</t>
  </si>
  <si>
    <t>Jago Evison</t>
  </si>
  <si>
    <t>Daniel Armstrong</t>
  </si>
  <si>
    <t>Bournemouth</t>
  </si>
  <si>
    <t>Crawley AC</t>
  </si>
  <si>
    <t>BAC</t>
  </si>
  <si>
    <t>Eden Canning</t>
  </si>
  <si>
    <t>Isle Of Wight AC</t>
  </si>
  <si>
    <t>Millicent  Siderfin</t>
  </si>
  <si>
    <t>Aldershot Farnham &amp; District</t>
  </si>
  <si>
    <t>Emily Weeks</t>
  </si>
  <si>
    <t>Poole Athletic Club</t>
  </si>
  <si>
    <t>Leah Sullivan</t>
  </si>
  <si>
    <t>Leah Watts</t>
  </si>
  <si>
    <t>Tamika Douch</t>
  </si>
  <si>
    <t>Ruby Jerges</t>
  </si>
  <si>
    <t>Katie Evans</t>
  </si>
  <si>
    <t>Dorchester AC</t>
  </si>
  <si>
    <t>Lauren Grace Hill</t>
  </si>
  <si>
    <t>Swindon Harriers</t>
  </si>
  <si>
    <t>Amelia Verney</t>
  </si>
  <si>
    <t>Amy Warre</t>
  </si>
  <si>
    <t>Southampton Athletic Club</t>
  </si>
  <si>
    <t>Mia Wilkinson</t>
  </si>
  <si>
    <t>Daniel Perry</t>
  </si>
  <si>
    <t>Daniel Sanchez</t>
  </si>
  <si>
    <t>Andover AC</t>
  </si>
  <si>
    <t>Samuel Rapoport</t>
  </si>
  <si>
    <t>Edward Pearce</t>
  </si>
  <si>
    <t>Keon Dzuda</t>
  </si>
  <si>
    <t>Jonathan Bennett</t>
  </si>
  <si>
    <t>Yasmin Bridet</t>
  </si>
  <si>
    <t>Brooke Ironside</t>
  </si>
  <si>
    <t>City Of Portsmouth AC</t>
  </si>
  <si>
    <t>Jamie Newnham</t>
  </si>
  <si>
    <t>Wimborne</t>
  </si>
  <si>
    <t>Jamie Paton</t>
  </si>
  <si>
    <t>Curtis Ormerod-Taylor</t>
  </si>
  <si>
    <t>Woking AC</t>
  </si>
  <si>
    <t>Hayley Steward</t>
  </si>
  <si>
    <t>Team Kennet</t>
  </si>
  <si>
    <t>alexandra bryant</t>
  </si>
  <si>
    <t>Lizzy Gourlay</t>
  </si>
  <si>
    <t>Marcus Pidgley</t>
  </si>
  <si>
    <t>Dominic Dsouza</t>
  </si>
  <si>
    <t>North Devon AC</t>
  </si>
  <si>
    <t>Windsor Slough Eton &amp; Hounslow AC</t>
  </si>
  <si>
    <t>Birchfield Harriers</t>
  </si>
  <si>
    <t>George Walker</t>
  </si>
  <si>
    <t>Jonas Mikalcius</t>
  </si>
  <si>
    <t>Simon  Ciaravella</t>
  </si>
  <si>
    <t>Florence Siderfin</t>
  </si>
  <si>
    <t>Jess Marinus</t>
  </si>
  <si>
    <t>AFD</t>
  </si>
  <si>
    <t>Ella Bodman</t>
  </si>
  <si>
    <t>Nathaniel Lamb</t>
  </si>
  <si>
    <t>OSCAR EWEN MATTHEWS</t>
  </si>
  <si>
    <t>Georgina Stokes</t>
  </si>
  <si>
    <t>Anise Mellodey</t>
  </si>
  <si>
    <t>Abigail Phillips</t>
  </si>
  <si>
    <t>Alys Shinn</t>
  </si>
  <si>
    <t>Billy Winch</t>
  </si>
  <si>
    <t>Vince Mason</t>
  </si>
  <si>
    <t>City Of Salisbury AC &amp; RC</t>
  </si>
  <si>
    <t>Ellen Pearce</t>
  </si>
  <si>
    <t>Luke Hamley</t>
  </si>
  <si>
    <t>Chloe Burrows</t>
  </si>
  <si>
    <t>Harrison Pocock</t>
  </si>
  <si>
    <t>Annette Lewis</t>
  </si>
  <si>
    <t>Ella Jeffery</t>
  </si>
  <si>
    <t>Sadie Blake</t>
  </si>
  <si>
    <t>Zara English</t>
  </si>
  <si>
    <t>Dorchester</t>
  </si>
  <si>
    <t>PHOEBE MARCH</t>
  </si>
  <si>
    <t>Abbie Lovering</t>
  </si>
  <si>
    <t>Bournemouth athletics club</t>
  </si>
  <si>
    <t>Emily  Deveney</t>
  </si>
  <si>
    <t>Blackheath and Bromley Harriers Athletic Club</t>
  </si>
  <si>
    <t>Maisie Riley</t>
  </si>
  <si>
    <t>Leah Johnson</t>
  </si>
  <si>
    <t>Samuel Brewer</t>
  </si>
  <si>
    <t>Brighton &amp; Hove AC</t>
  </si>
  <si>
    <t>Marina Semple</t>
  </si>
  <si>
    <t>Ruby Bowden</t>
  </si>
  <si>
    <t>Guildford &amp; Godalming AC</t>
  </si>
  <si>
    <t>Nathaniel Willmore</t>
  </si>
  <si>
    <t>Abbie Hine</t>
  </si>
  <si>
    <t>Kate Simmonds</t>
  </si>
  <si>
    <t>Isabella  Cox</t>
  </si>
  <si>
    <t>Skye Johnson</t>
  </si>
  <si>
    <t>Martha Preece</t>
  </si>
  <si>
    <t>Neve East</t>
  </si>
  <si>
    <t>Independent Intelligent Fitness</t>
  </si>
  <si>
    <t>Lilly Jones</t>
  </si>
  <si>
    <t>New Forest Runners</t>
  </si>
  <si>
    <t>Craig Berryman</t>
  </si>
  <si>
    <t>Havant AC</t>
  </si>
  <si>
    <t>WADAC</t>
  </si>
  <si>
    <t>Jay Dunn</t>
  </si>
  <si>
    <t>Freya Bradfield</t>
  </si>
  <si>
    <t>New Forest Juniors</t>
  </si>
  <si>
    <t>Position</t>
  </si>
  <si>
    <t>100m Heat 1</t>
  </si>
  <si>
    <t>Category</t>
  </si>
  <si>
    <t>No</t>
  </si>
  <si>
    <t>Time</t>
  </si>
  <si>
    <t>100m Heat 8</t>
  </si>
  <si>
    <t>100m Heat 15</t>
  </si>
  <si>
    <t>100m Heat 2</t>
  </si>
  <si>
    <t>100m Heat 9</t>
  </si>
  <si>
    <t>100m Heat 16</t>
  </si>
  <si>
    <t>100m Heat 3</t>
  </si>
  <si>
    <t>100m Heat 10</t>
  </si>
  <si>
    <t>100m Heat 4</t>
  </si>
  <si>
    <t>100m Heat 11</t>
  </si>
  <si>
    <t>100m Heat 5</t>
  </si>
  <si>
    <t>100m Heat 12</t>
  </si>
  <si>
    <t>100m Heat 6</t>
  </si>
  <si>
    <t>100m Heat 13</t>
  </si>
  <si>
    <t>100m Heat 7</t>
  </si>
  <si>
    <t>100m Heat 14</t>
  </si>
  <si>
    <t>200m Heat 1</t>
  </si>
  <si>
    <t>200m Heat 8</t>
  </si>
  <si>
    <t>200m Heat 15</t>
  </si>
  <si>
    <t>200m Heat 2</t>
  </si>
  <si>
    <t>200m Heat 9</t>
  </si>
  <si>
    <t>200m Heat 16</t>
  </si>
  <si>
    <t>200m Heat 3</t>
  </si>
  <si>
    <t>200m Heat 10</t>
  </si>
  <si>
    <t>200m Heat 17</t>
  </si>
  <si>
    <t>200m Heat 4</t>
  </si>
  <si>
    <t>200m Heat 11</t>
  </si>
  <si>
    <t>200m Heat 5</t>
  </si>
  <si>
    <t>200m Heat 12</t>
  </si>
  <si>
    <t>200m Heat 6</t>
  </si>
  <si>
    <t>200m Heat 13</t>
  </si>
  <si>
    <t>200m Heat 7</t>
  </si>
  <si>
    <t>200m Heat 14</t>
  </si>
  <si>
    <t>400m Heat 1</t>
  </si>
  <si>
    <t>300m Heat 1</t>
  </si>
  <si>
    <t>400m Heat 2</t>
  </si>
  <si>
    <t>300m Heat 2</t>
  </si>
  <si>
    <t>300m Heat 3</t>
  </si>
  <si>
    <t>300m Heat 4</t>
  </si>
  <si>
    <t>80mH Race 1</t>
  </si>
  <si>
    <t>75mH Race 1</t>
  </si>
  <si>
    <t>70mH Race 1</t>
  </si>
  <si>
    <t>100mH Race 1</t>
  </si>
  <si>
    <t>70mH Race 2</t>
  </si>
  <si>
    <t>100mH Race 2</t>
  </si>
  <si>
    <t>80mH Race 3</t>
  </si>
  <si>
    <t>70mH Race 3</t>
  </si>
  <si>
    <t>800/1500/3000</t>
  </si>
  <si>
    <t>800m Heat 1</t>
  </si>
  <si>
    <t>1500m Heat 1</t>
  </si>
  <si>
    <t>3000m Heat 1</t>
  </si>
  <si>
    <t>800m Heat 2</t>
  </si>
  <si>
    <t>800m Heat 3</t>
  </si>
  <si>
    <t>1500m Heat 2</t>
  </si>
  <si>
    <t xml:space="preserve">                                        </t>
  </si>
  <si>
    <t>800m Heat 4</t>
  </si>
  <si>
    <t>1500m Heat 3</t>
  </si>
  <si>
    <t>800m Heat 5</t>
  </si>
  <si>
    <t>800m Heat 6</t>
  </si>
  <si>
    <t>U20 height</t>
  </si>
  <si>
    <t>Zoe Allen</t>
  </si>
  <si>
    <t>Imogen Brown</t>
  </si>
  <si>
    <t>Isla Dalton</t>
  </si>
  <si>
    <t>Sophie  Barnett</t>
  </si>
  <si>
    <t>Gracie Saint</t>
  </si>
  <si>
    <t>Rosie  Northcott</t>
  </si>
  <si>
    <t>Fola Odofin</t>
  </si>
  <si>
    <t>Willow Smith</t>
  </si>
  <si>
    <t>Jasmine Blampied</t>
  </si>
  <si>
    <t>Elizabeth Richley</t>
  </si>
  <si>
    <t>Anna Scarborough</t>
  </si>
  <si>
    <t>Amelia Hopkinson</t>
  </si>
  <si>
    <t xml:space="preserve">Hermione  Benton </t>
  </si>
  <si>
    <t>Katelyn Smith</t>
  </si>
  <si>
    <t>Gaby Fisher-Wyatt</t>
  </si>
  <si>
    <t>Nia McConnell</t>
  </si>
  <si>
    <t>Morgan Summerson Watson</t>
  </si>
  <si>
    <t>Emma Doman</t>
  </si>
  <si>
    <t>Lola Richardson</t>
  </si>
  <si>
    <t>Brooke Williams</t>
  </si>
  <si>
    <t>Anna Fairbairn</t>
  </si>
  <si>
    <t>Maisie Read</t>
  </si>
  <si>
    <t>Holly Stonier</t>
  </si>
  <si>
    <t xml:space="preserve">Eva Welstead </t>
  </si>
  <si>
    <t>Tess Pawley</t>
  </si>
  <si>
    <t>Martha Dewar-Cutts</t>
  </si>
  <si>
    <t>Poppy  darragh</t>
  </si>
  <si>
    <t>eleanor iredale</t>
  </si>
  <si>
    <t>Jennifer Hankin</t>
  </si>
  <si>
    <t xml:space="preserve">Carys  Jeffries </t>
  </si>
  <si>
    <t>Lydia Henderson</t>
  </si>
  <si>
    <t>Isla O'Connor</t>
  </si>
  <si>
    <t>Daisy Flux</t>
  </si>
  <si>
    <t>Isabella Robbins</t>
  </si>
  <si>
    <t>Elyse Singletary</t>
  </si>
  <si>
    <t>James LAWSON</t>
  </si>
  <si>
    <t>Ollie Woollard</t>
  </si>
  <si>
    <t>AAYAN KAR</t>
  </si>
  <si>
    <t>William Evans</t>
  </si>
  <si>
    <t>Luke  Owen</t>
  </si>
  <si>
    <t xml:space="preserve">William Mitchell </t>
  </si>
  <si>
    <t>Charlie Stewart-Lewis</t>
  </si>
  <si>
    <t>Edward van der Feltz</t>
  </si>
  <si>
    <t>Harry Woods</t>
  </si>
  <si>
    <t>Harry Bunting</t>
  </si>
  <si>
    <t>Alfie Fry</t>
  </si>
  <si>
    <t>Jayneeva  George</t>
  </si>
  <si>
    <t>sophie dudman</t>
  </si>
  <si>
    <t>Sophia Horwood</t>
  </si>
  <si>
    <t>isobel Harris</t>
  </si>
  <si>
    <t xml:space="preserve">Yasmin  Radouan </t>
  </si>
  <si>
    <t>Molly White</t>
  </si>
  <si>
    <t>chloe ramsay</t>
  </si>
  <si>
    <t>kitty pickering</t>
  </si>
  <si>
    <t>amy Darragh</t>
  </si>
  <si>
    <t xml:space="preserve">Trinity  Gaisford </t>
  </si>
  <si>
    <t>Izzy Price</t>
  </si>
  <si>
    <t>Kate Wilkinson</t>
  </si>
  <si>
    <t>Roberta Simpson</t>
  </si>
  <si>
    <t>Amelia Davey</t>
  </si>
  <si>
    <t>Tom Odell</t>
  </si>
  <si>
    <t>Adam Gulliver</t>
  </si>
  <si>
    <t>Rusciano Thomas-Riley</t>
  </si>
  <si>
    <t>Ethan Gill</t>
  </si>
  <si>
    <t>Joseph Banks</t>
  </si>
  <si>
    <t>Jack Evans</t>
  </si>
  <si>
    <t>Henry Brooks</t>
  </si>
  <si>
    <t>Jakob Roberts</t>
  </si>
  <si>
    <t>Tyler  Collins</t>
  </si>
  <si>
    <t>Ella-May Sprake</t>
  </si>
  <si>
    <t>Isabelle  Franklin</t>
  </si>
  <si>
    <t>Fleur Mansell</t>
  </si>
  <si>
    <t>Lana Blake</t>
  </si>
  <si>
    <t>Madison Hurley</t>
  </si>
  <si>
    <t>Sophie Brame</t>
  </si>
  <si>
    <t>Ellie Lovett</t>
  </si>
  <si>
    <t xml:space="preserve">Sarah-louise  Hazell </t>
  </si>
  <si>
    <t>Emily Russell</t>
  </si>
  <si>
    <t>Issie Parry</t>
  </si>
  <si>
    <t>Ella Hartwell</t>
  </si>
  <si>
    <t>Philippa McCarthy</t>
  </si>
  <si>
    <t>Gwyneth Ikoli</t>
  </si>
  <si>
    <t xml:space="preserve">Toby  Bailey-pearce </t>
  </si>
  <si>
    <t>max henley</t>
  </si>
  <si>
    <t>Dan Owen</t>
  </si>
  <si>
    <t>Toby Hiller</t>
  </si>
  <si>
    <t>Liam Nixon</t>
  </si>
  <si>
    <t>Rachel  Laurie</t>
  </si>
  <si>
    <t>Lucy Drover</t>
  </si>
  <si>
    <t>Olivia Galloway</t>
  </si>
  <si>
    <t>Madeline  Wilton</t>
  </si>
  <si>
    <t>Victoria Butler-Clack</t>
  </si>
  <si>
    <t>Mollie Butler</t>
  </si>
  <si>
    <t>Thomas casson</t>
  </si>
  <si>
    <t>Daniel Kirby</t>
  </si>
  <si>
    <t>Tate Ostey</t>
  </si>
  <si>
    <t>Michael McDonagh</t>
  </si>
  <si>
    <t>Paula  Hine</t>
  </si>
  <si>
    <t>Lydia Rogers</t>
  </si>
  <si>
    <t>Krisanne Jones</t>
  </si>
  <si>
    <t>Sarah Long</t>
  </si>
  <si>
    <t>lamin dampha</t>
  </si>
  <si>
    <t>Jeron Ahiadome</t>
  </si>
  <si>
    <t>Harry wight</t>
  </si>
  <si>
    <t>Hassan Hassan</t>
  </si>
  <si>
    <t>Peter Impett</t>
  </si>
  <si>
    <t>Leigh Bailey-pearce</t>
  </si>
  <si>
    <t>Kenneth Muhumuza</t>
  </si>
  <si>
    <t>vincent Taylor</t>
  </si>
  <si>
    <t>Dan Tomlinson</t>
  </si>
  <si>
    <t>mark ellery</t>
  </si>
  <si>
    <t>Richard Wheeler</t>
  </si>
  <si>
    <t>Ian Long</t>
  </si>
  <si>
    <t>Poppy Northcott</t>
  </si>
  <si>
    <t>Morgen Davies</t>
  </si>
  <si>
    <t>Libby Kirby</t>
  </si>
  <si>
    <t>Ida Waring</t>
  </si>
  <si>
    <t>Ellie Crain</t>
  </si>
  <si>
    <t>Caleb Etheridge</t>
  </si>
  <si>
    <t>Rufus waring</t>
  </si>
  <si>
    <t>Edward Lynch</t>
  </si>
  <si>
    <t>Mimi Nightingale</t>
  </si>
  <si>
    <t>Amy Mcleod</t>
  </si>
  <si>
    <t>Poppy Shroff</t>
  </si>
  <si>
    <t>James Moore</t>
  </si>
  <si>
    <t>Jacob Barnett</t>
  </si>
  <si>
    <t>James Mitchell</t>
  </si>
  <si>
    <t>Jamie  Norton</t>
  </si>
  <si>
    <t>Gemma Baker</t>
  </si>
  <si>
    <t>jemima chima</t>
  </si>
  <si>
    <t xml:space="preserve">Chloe  Errington </t>
  </si>
  <si>
    <t>Poppy Herbert</t>
  </si>
  <si>
    <t>Lauren Chadwick</t>
  </si>
  <si>
    <t>Sophie Moore</t>
  </si>
  <si>
    <t>Jack McDonald</t>
  </si>
  <si>
    <t>Josh Jack</t>
  </si>
  <si>
    <t>Elliott Evans</t>
  </si>
  <si>
    <t>femi akinbobola</t>
  </si>
  <si>
    <t>RIchard BEAK</t>
  </si>
  <si>
    <t>Aidan Jackson</t>
  </si>
  <si>
    <t>Grace horswell</t>
  </si>
  <si>
    <t>Annabel White</t>
  </si>
  <si>
    <t>BELLA REES</t>
  </si>
  <si>
    <t>Emma Shedden</t>
  </si>
  <si>
    <t>Alex  Knight</t>
  </si>
  <si>
    <t>William Rabjohns</t>
  </si>
  <si>
    <t xml:space="preserve">Lucy Odell </t>
  </si>
  <si>
    <t>Charlotte Piper</t>
  </si>
  <si>
    <t>Sophie Torrance</t>
  </si>
  <si>
    <t xml:space="preserve">Laura Reeves </t>
  </si>
  <si>
    <t>Rebecca Watkins</t>
  </si>
  <si>
    <t>Abbie Jones</t>
  </si>
  <si>
    <t>Ben Holdsworth</t>
  </si>
  <si>
    <t>Sam Hughes</t>
  </si>
  <si>
    <t>Bea Lafreniere</t>
  </si>
  <si>
    <t>Simone Broccolo</t>
  </si>
  <si>
    <t>Ciaran Dunnion</t>
  </si>
  <si>
    <t>Olivia Glover</t>
  </si>
  <si>
    <t xml:space="preserve">Emily  Coltman </t>
  </si>
  <si>
    <t>Imogen Rawles</t>
  </si>
  <si>
    <t>Daisy Johnson</t>
  </si>
  <si>
    <t>India  West</t>
  </si>
  <si>
    <t>Gracie  Bunting</t>
  </si>
  <si>
    <t>Hannah Norton</t>
  </si>
  <si>
    <t>Imogen Gent</t>
  </si>
  <si>
    <t>rebekah smith</t>
  </si>
  <si>
    <t>Darcy Hawkins</t>
  </si>
  <si>
    <t>Charlie Coles</t>
  </si>
  <si>
    <t>Stanley Peters</t>
  </si>
  <si>
    <t>Adam Driver</t>
  </si>
  <si>
    <t>Harry  Farley</t>
  </si>
  <si>
    <t>Thomas Farley</t>
  </si>
  <si>
    <t>Rufus Waring</t>
  </si>
  <si>
    <t>Jack Doran</t>
  </si>
  <si>
    <t>Ieuan Thomas</t>
  </si>
  <si>
    <t>Madeleine Crowe</t>
  </si>
  <si>
    <t>Maisey Kent</t>
  </si>
  <si>
    <t>Leon Lafreniere</t>
  </si>
  <si>
    <t>Tristan Green</t>
  </si>
  <si>
    <t>Beth Hunter</t>
  </si>
  <si>
    <t>Johanna Tofte</t>
  </si>
  <si>
    <t>Ashia Wilson</t>
  </si>
  <si>
    <t>Emily Smith</t>
  </si>
  <si>
    <t>Isabella Beck</t>
  </si>
  <si>
    <t>Thomas Mason</t>
  </si>
  <si>
    <t>Robert Jones</t>
  </si>
  <si>
    <t>Henry Watling</t>
  </si>
  <si>
    <t>Josh Smith</t>
  </si>
  <si>
    <t>Joseph Wiggins</t>
  </si>
  <si>
    <t>Maddie Sturgess</t>
  </si>
  <si>
    <t>Kathryn Beckett</t>
  </si>
  <si>
    <t>James Haggerty</t>
  </si>
  <si>
    <t>Elisa Robbins</t>
  </si>
  <si>
    <t>Khalid Elkhereiji</t>
  </si>
  <si>
    <t>Archie McKellar</t>
  </si>
  <si>
    <t>Kevin Hodgson</t>
  </si>
  <si>
    <t>Kirsten  Fraser</t>
  </si>
  <si>
    <t>Cerys Davies</t>
  </si>
  <si>
    <t>Isla McPhail</t>
  </si>
  <si>
    <t>Erin Wells</t>
  </si>
  <si>
    <t>MARIAH MARSHALL</t>
  </si>
  <si>
    <t xml:space="preserve">Tom Williams </t>
  </si>
  <si>
    <t>Jack Williams</t>
  </si>
  <si>
    <t>Daniel Couch</t>
  </si>
  <si>
    <t>Leo Riggs</t>
  </si>
  <si>
    <t>jack everett</t>
  </si>
  <si>
    <t>Archie Kilburn</t>
  </si>
  <si>
    <t>Iris Courtney</t>
  </si>
  <si>
    <t>Ruby Sargeant</t>
  </si>
  <si>
    <t>Susanna Forster</t>
  </si>
  <si>
    <t>Emily Stonier</t>
  </si>
  <si>
    <t>Elizabeth Norton</t>
  </si>
  <si>
    <t>Jasmine Jones</t>
  </si>
  <si>
    <t>Toby Baker</t>
  </si>
  <si>
    <t>Owen Pitcher</t>
  </si>
  <si>
    <t>Ryan Pitcher</t>
  </si>
  <si>
    <t>Oliver Lorenz</t>
  </si>
  <si>
    <t>Mark Ruby</t>
  </si>
  <si>
    <t>Harry Dolman</t>
  </si>
  <si>
    <t>Joseph Healey</t>
  </si>
  <si>
    <t>Jacob Matthew</t>
  </si>
  <si>
    <t>Jago Smith</t>
  </si>
  <si>
    <t>AMELIA REYNOLDS</t>
  </si>
  <si>
    <t>Jodie Jolliffe</t>
  </si>
  <si>
    <t>Amber Faull</t>
  </si>
  <si>
    <t>Lauren  East</t>
  </si>
  <si>
    <t>samuel roberts</t>
  </si>
  <si>
    <t>Oliver Rawles</t>
  </si>
  <si>
    <t>Ben Martin</t>
  </si>
  <si>
    <t>Seth Lake</t>
  </si>
  <si>
    <t>Daniel Baynham</t>
  </si>
  <si>
    <t>Joshua Davey</t>
  </si>
  <si>
    <t>Bethany Sherrell</t>
  </si>
  <si>
    <t>Melisa Sachou</t>
  </si>
  <si>
    <t>Holly Collier</t>
  </si>
  <si>
    <t>Amy Bream</t>
  </si>
  <si>
    <t>Neve abery</t>
  </si>
  <si>
    <t>Ella Hutton</t>
  </si>
  <si>
    <t>Lucy Smith</t>
  </si>
  <si>
    <t>Alice Phipp</t>
  </si>
  <si>
    <t>Abi  Belward</t>
  </si>
  <si>
    <t>Amelia Riley</t>
  </si>
  <si>
    <t>kiera everett</t>
  </si>
  <si>
    <t>Naomi Holdsworth</t>
  </si>
  <si>
    <t>Tobie dawe</t>
  </si>
  <si>
    <t>Jasmine Stone</t>
  </si>
  <si>
    <t>hannah Foster</t>
  </si>
  <si>
    <t>Tom Fuller</t>
  </si>
  <si>
    <t>Dominic Exworthy</t>
  </si>
  <si>
    <t>Charlie  Wagstaff</t>
  </si>
  <si>
    <t>Max Duckworth</t>
  </si>
  <si>
    <t>Karen Rushton</t>
  </si>
  <si>
    <t>Tom Cully</t>
  </si>
  <si>
    <t>john kane</t>
  </si>
  <si>
    <t>Joe Wilkinson</t>
  </si>
  <si>
    <t>Willa Gibb</t>
  </si>
  <si>
    <t>Lucy  Kirby</t>
  </si>
  <si>
    <t>Janet Dickinson</t>
  </si>
  <si>
    <t>Cicely Hunt</t>
  </si>
  <si>
    <t>Ronald Debique</t>
  </si>
  <si>
    <t>Winchester &amp; District Athletic Club</t>
  </si>
  <si>
    <t>City Of Plymouth AC</t>
  </si>
  <si>
    <t>COPAC</t>
  </si>
  <si>
    <t>Bournemouth Athletic Club</t>
  </si>
  <si>
    <t>southampton athletis club</t>
  </si>
  <si>
    <t>City of Portsmouth AC</t>
  </si>
  <si>
    <t>Weymouth St Pauls Harriers</t>
  </si>
  <si>
    <t>North Devon</t>
  </si>
  <si>
    <t>S Factor Academy</t>
  </si>
  <si>
    <t>Kings Park</t>
  </si>
  <si>
    <t>Coventry Godiva Harriers</t>
  </si>
  <si>
    <t>chichester</t>
  </si>
  <si>
    <t>Poole Ac</t>
  </si>
  <si>
    <t>city of portsmouth</t>
  </si>
  <si>
    <t xml:space="preserve">City of Portsmouth </t>
  </si>
  <si>
    <t xml:space="preserve">Bournemouth </t>
  </si>
  <si>
    <t>City of Portsmouth athletics club</t>
  </si>
  <si>
    <t>Bristol and West AC</t>
  </si>
  <si>
    <t>Yeovil Olympiads AC</t>
  </si>
  <si>
    <t>Claire Evans</t>
  </si>
  <si>
    <t xml:space="preserve">Poole athletic club </t>
  </si>
  <si>
    <t>Poole Athletics Club</t>
  </si>
  <si>
    <t>Radley</t>
  </si>
  <si>
    <t>Chichester Runners AC</t>
  </si>
  <si>
    <t>Chichester Runners &amp; AC</t>
  </si>
  <si>
    <t>Andover Ac</t>
  </si>
  <si>
    <t xml:space="preserve">Isle of Wight </t>
  </si>
  <si>
    <t xml:space="preserve">Wimborne Athletics </t>
  </si>
  <si>
    <t>Team Bath Athletic Club</t>
  </si>
  <si>
    <t xml:space="preserve">Wimborne AC </t>
  </si>
  <si>
    <t>Uni of Southampton AC</t>
  </si>
  <si>
    <t>Team Bath AC</t>
  </si>
  <si>
    <t xml:space="preserve">Brighton &amp; Hove </t>
  </si>
  <si>
    <t>Bournemouth Athletics Club</t>
  </si>
  <si>
    <t>Mrs Denise Lynch</t>
  </si>
  <si>
    <t>South London Harriers</t>
  </si>
  <si>
    <t>Camberley And District AC</t>
  </si>
  <si>
    <t>Avon Valley Runners Team Bath Athletic Club</t>
  </si>
  <si>
    <t>CADAC</t>
  </si>
  <si>
    <t>Yate &amp; District AC</t>
  </si>
  <si>
    <t>New Forest Junior Athletics Club</t>
  </si>
  <si>
    <t>Maidenhead AC</t>
  </si>
  <si>
    <t>Isle of Wight AC</t>
  </si>
  <si>
    <t>Team Kennet Triathlon &amp; AC</t>
  </si>
  <si>
    <t>Trevisatletica</t>
  </si>
  <si>
    <t xml:space="preserve">Poole </t>
  </si>
  <si>
    <t xml:space="preserve">Southampton </t>
  </si>
  <si>
    <t>Jacqueline Gent</t>
  </si>
  <si>
    <t>Poole  AC</t>
  </si>
  <si>
    <t>Dudley and Stourbridge Harriers</t>
  </si>
  <si>
    <t xml:space="preserve">Woking </t>
  </si>
  <si>
    <t>Oxford City</t>
  </si>
  <si>
    <t>Hercules Wimbledon AC</t>
  </si>
  <si>
    <t>Winchester and District AC</t>
  </si>
  <si>
    <t>Radley Athletic Club</t>
  </si>
  <si>
    <t>Exeter Harriers</t>
  </si>
  <si>
    <t>Soith Glos</t>
  </si>
  <si>
    <t>ISLE OF WIGHT</t>
  </si>
  <si>
    <t>Lordshill Road Runners</t>
  </si>
  <si>
    <t>BOURNEMOUTH ATHELTICS CLUB</t>
  </si>
  <si>
    <t>Wadac</t>
  </si>
  <si>
    <t>Southampton ac</t>
  </si>
  <si>
    <t>winchester and district</t>
  </si>
  <si>
    <t xml:space="preserve">Wimborne </t>
  </si>
  <si>
    <t>copac</t>
  </si>
  <si>
    <t>Camberley &amp; District AC</t>
  </si>
  <si>
    <t>Winchester and district</t>
  </si>
  <si>
    <t>Aldershot Farnham and District AC</t>
  </si>
  <si>
    <t>South Glos AC</t>
  </si>
  <si>
    <t>Count of Name</t>
  </si>
  <si>
    <t>Grand Total</t>
  </si>
  <si>
    <t>Max Chater</t>
  </si>
  <si>
    <t>(blank)</t>
  </si>
  <si>
    <t>T37</t>
  </si>
  <si>
    <t>4:24:7</t>
  </si>
  <si>
    <t>4:34:5</t>
  </si>
  <si>
    <t>4:38:8</t>
  </si>
  <si>
    <t>4:41:9</t>
  </si>
  <si>
    <t>4:42:5</t>
  </si>
  <si>
    <t>4:50:8</t>
  </si>
  <si>
    <t>4:55:0</t>
  </si>
  <si>
    <t>5:06:0</t>
  </si>
  <si>
    <t>5:06:9</t>
  </si>
  <si>
    <t>5:08:8</t>
  </si>
  <si>
    <t>5:08:0</t>
  </si>
  <si>
    <t>5:23:2</t>
  </si>
  <si>
    <t>4:41:1</t>
  </si>
  <si>
    <t>4:42:0</t>
  </si>
  <si>
    <t>4:51:1</t>
  </si>
  <si>
    <t>4:52:2</t>
  </si>
  <si>
    <t>4:54:9</t>
  </si>
  <si>
    <t>5:10:9</t>
  </si>
  <si>
    <t>5:14:4</t>
  </si>
  <si>
    <t>5:23:9</t>
  </si>
  <si>
    <t>5:25:9</t>
  </si>
  <si>
    <t>5:37;9</t>
  </si>
  <si>
    <t>5:45:7</t>
  </si>
  <si>
    <t>5:18:2</t>
  </si>
  <si>
    <t>5:21:9</t>
  </si>
  <si>
    <t>5:23:3</t>
  </si>
  <si>
    <t>5:24:1</t>
  </si>
  <si>
    <t>5:24:6</t>
  </si>
  <si>
    <t>5:25:2</t>
  </si>
  <si>
    <t>5:30:2</t>
  </si>
  <si>
    <t>5:35:9</t>
  </si>
  <si>
    <t>5:43:9</t>
  </si>
  <si>
    <t>5:45:0</t>
  </si>
  <si>
    <t>5:45:1</t>
  </si>
  <si>
    <t>6:02:3</t>
  </si>
  <si>
    <t>1500m Heat 4</t>
  </si>
  <si>
    <t>5:22:5</t>
  </si>
  <si>
    <t>5:31:0</t>
  </si>
  <si>
    <t>5:45:5</t>
  </si>
  <si>
    <t>5:46:0</t>
  </si>
  <si>
    <t>5:50:8</t>
  </si>
  <si>
    <t>5:52:2</t>
  </si>
  <si>
    <t>5:53:0</t>
  </si>
  <si>
    <t>5:59:0</t>
  </si>
  <si>
    <t>6:00:6</t>
  </si>
  <si>
    <t>6:19:8</t>
  </si>
  <si>
    <t>Column1</t>
  </si>
  <si>
    <t>100m Heat 17</t>
  </si>
  <si>
    <t>100m Heat 18</t>
  </si>
  <si>
    <t>100m Heat 19</t>
  </si>
  <si>
    <t>100m Heat 20</t>
  </si>
  <si>
    <t>100m Heat 21</t>
  </si>
  <si>
    <t>400m Heat 3</t>
  </si>
  <si>
    <t>300m Heat 5</t>
  </si>
  <si>
    <t>9:21:6</t>
  </si>
  <si>
    <t>9:28:9</t>
  </si>
  <si>
    <t>9:31:9</t>
  </si>
  <si>
    <t>9:45:7</t>
  </si>
  <si>
    <t>9:58:4</t>
  </si>
  <si>
    <t>10:06:9</t>
  </si>
  <si>
    <t>10:57:7</t>
  </si>
  <si>
    <t>11:09:5</t>
  </si>
  <si>
    <t>11:15:1</t>
  </si>
  <si>
    <t>11:20:7</t>
  </si>
  <si>
    <t>11:48:4</t>
  </si>
  <si>
    <t>2:04:7</t>
  </si>
  <si>
    <t>2:05:1</t>
  </si>
  <si>
    <t>2:05:6</t>
  </si>
  <si>
    <t>2:06:6</t>
  </si>
  <si>
    <t>2:13:2</t>
  </si>
  <si>
    <t>2:15:7</t>
  </si>
  <si>
    <t>2:22:7</t>
  </si>
  <si>
    <t>2:28:1</t>
  </si>
  <si>
    <t>2:11:3</t>
  </si>
  <si>
    <t>2:17:4</t>
  </si>
  <si>
    <t>2:20:8</t>
  </si>
  <si>
    <t>2:22:9</t>
  </si>
  <si>
    <t>2:23:9</t>
  </si>
  <si>
    <t>2:25:8</t>
  </si>
  <si>
    <t>2:26:5</t>
  </si>
  <si>
    <t>2:30:5</t>
  </si>
  <si>
    <t>2:31:3</t>
  </si>
  <si>
    <t>2:35:7</t>
  </si>
  <si>
    <t>2:37:2</t>
  </si>
  <si>
    <t>2:38:6</t>
  </si>
  <si>
    <t>2:40:1</t>
  </si>
  <si>
    <t>2:42:4</t>
  </si>
  <si>
    <t>2:49:0</t>
  </si>
  <si>
    <t>2:37:9</t>
  </si>
  <si>
    <t>2:43:4</t>
  </si>
  <si>
    <t>2:43:6</t>
  </si>
  <si>
    <t>2:44:2</t>
  </si>
  <si>
    <t>2:45:4</t>
  </si>
  <si>
    <t>2:46:7</t>
  </si>
  <si>
    <t>2:49:9</t>
  </si>
  <si>
    <t>2:51:8</t>
  </si>
  <si>
    <t>2:43:2</t>
  </si>
  <si>
    <t>2:43:7</t>
  </si>
  <si>
    <t>2:48:2</t>
  </si>
  <si>
    <t>2:49:8</t>
  </si>
  <si>
    <t>2:50:8</t>
  </si>
  <si>
    <t>2:53:3</t>
  </si>
  <si>
    <t>2:58:1</t>
  </si>
  <si>
    <t>3:10:1</t>
  </si>
  <si>
    <t>2:33:9</t>
  </si>
  <si>
    <t>2:41:1</t>
  </si>
  <si>
    <t>2:50:9</t>
  </si>
  <si>
    <t>2:51:6</t>
  </si>
  <si>
    <t>2:54:5</t>
  </si>
  <si>
    <t>2:56:4</t>
  </si>
  <si>
    <t>3:07:1</t>
  </si>
  <si>
    <t>3:21:8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</si>
</sst>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809]General"/>
    <numFmt numFmtId="165" formatCode="0.0"/>
    <numFmt numFmtId="166" formatCode="[$-809]mm&quot;:&quot;ss.0"/>
    <numFmt numFmtId="167" formatCode="[$-809]0"/>
    <numFmt numFmtId="168" formatCode="[$£-809]#,##0.00;[Red]&quot;-&quot;[$£-809]#,##0.00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2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1" fillId="0" borderId="0">
      <alignment horizontal="left"/>
    </xf>
    <xf numFmtId="0" fontId="1" fillId="0" borderId="0"/>
    <xf numFmtId="0" fontId="1" fillId="0" borderId="0"/>
    <xf numFmtId="0" fontId="5" fillId="0" borderId="0"/>
    <xf numFmtId="0" fontId="5" fillId="0" borderId="0">
      <alignment horizontal="left"/>
    </xf>
    <xf numFmtId="0" fontId="1" fillId="0" borderId="0"/>
    <xf numFmtId="0" fontId="6" fillId="0" borderId="0"/>
    <xf numFmtId="168" fontId="6" fillId="0" borderId="0"/>
  </cellStyleXfs>
  <cellXfs count="162">
    <xf numFmtId="0" fontId="0" fillId="0" borderId="0" xfId="0"/>
    <xf numFmtId="164" fontId="3" fillId="0" borderId="0" xfId="2"/>
    <xf numFmtId="164" fontId="9" fillId="0" borderId="0" xfId="2" applyFont="1"/>
    <xf numFmtId="164" fontId="9" fillId="0" borderId="0" xfId="2" applyFont="1" applyProtection="1"/>
    <xf numFmtId="164" fontId="9" fillId="0" borderId="0" xfId="2" applyFont="1" applyAlignment="1" applyProtection="1">
      <alignment horizontal="center"/>
    </xf>
    <xf numFmtId="164" fontId="9" fillId="0" borderId="0" xfId="2" applyFont="1" applyAlignment="1" applyProtection="1">
      <alignment horizontal="center"/>
      <protection locked="0"/>
    </xf>
    <xf numFmtId="164" fontId="7" fillId="0" borderId="0" xfId="2" applyFont="1" applyAlignment="1" applyProtection="1">
      <alignment horizontal="center"/>
      <protection locked="0"/>
    </xf>
    <xf numFmtId="165" fontId="9" fillId="0" borderId="0" xfId="2" applyNumberFormat="1" applyFont="1" applyAlignment="1" applyProtection="1">
      <alignment horizontal="center"/>
      <protection locked="0"/>
    </xf>
    <xf numFmtId="164" fontId="7" fillId="0" borderId="2" xfId="2" applyFont="1" applyBorder="1" applyAlignment="1" applyProtection="1">
      <alignment horizontal="center"/>
      <protection locked="0"/>
    </xf>
    <xf numFmtId="164" fontId="7" fillId="0" borderId="4" xfId="2" applyFont="1" applyBorder="1" applyAlignment="1" applyProtection="1">
      <alignment horizontal="center"/>
      <protection locked="0"/>
    </xf>
    <xf numFmtId="164" fontId="7" fillId="0" borderId="2" xfId="2" applyFont="1" applyBorder="1" applyAlignment="1" applyProtection="1">
      <alignment horizontal="center"/>
    </xf>
    <xf numFmtId="164" fontId="8" fillId="0" borderId="9" xfId="2" applyFont="1" applyBorder="1" applyAlignment="1" applyProtection="1">
      <alignment horizontal="center"/>
      <protection locked="0"/>
    </xf>
    <xf numFmtId="164" fontId="8" fillId="0" borderId="8" xfId="2" applyFont="1" applyBorder="1" applyAlignment="1" applyProtection="1">
      <alignment horizontal="center"/>
      <protection locked="0"/>
    </xf>
    <xf numFmtId="164" fontId="8" fillId="3" borderId="9" xfId="2" applyFont="1" applyFill="1" applyBorder="1" applyAlignment="1" applyProtection="1">
      <alignment horizontal="center"/>
      <protection locked="0"/>
    </xf>
    <xf numFmtId="165" fontId="8" fillId="3" borderId="9" xfId="2" applyNumberFormat="1" applyFont="1" applyFill="1" applyBorder="1" applyAlignment="1" applyProtection="1">
      <alignment horizontal="center"/>
      <protection locked="0"/>
    </xf>
    <xf numFmtId="164" fontId="8" fillId="0" borderId="2" xfId="2" applyFont="1" applyBorder="1" applyAlignment="1" applyProtection="1">
      <alignment horizontal="center"/>
      <protection locked="0"/>
    </xf>
    <xf numFmtId="164" fontId="8" fillId="0" borderId="4" xfId="2" applyFont="1" applyBorder="1" applyAlignment="1" applyProtection="1">
      <alignment horizontal="center"/>
      <protection locked="0"/>
    </xf>
    <xf numFmtId="164" fontId="8" fillId="3" borderId="2" xfId="2" applyFont="1" applyFill="1" applyBorder="1" applyAlignment="1" applyProtection="1">
      <alignment horizontal="center"/>
      <protection locked="0"/>
    </xf>
    <xf numFmtId="165" fontId="8" fillId="3" borderId="2" xfId="2" applyNumberFormat="1" applyFont="1" applyFill="1" applyBorder="1" applyAlignment="1" applyProtection="1">
      <alignment horizontal="center"/>
      <protection locked="0"/>
    </xf>
    <xf numFmtId="164" fontId="9" fillId="0" borderId="4" xfId="2" applyFont="1" applyBorder="1" applyAlignment="1" applyProtection="1">
      <alignment horizontal="center"/>
      <protection locked="0"/>
    </xf>
    <xf numFmtId="166" fontId="8" fillId="3" borderId="2" xfId="2" applyNumberFormat="1" applyFont="1" applyFill="1" applyBorder="1" applyAlignment="1" applyProtection="1">
      <alignment horizontal="center"/>
      <protection locked="0"/>
    </xf>
    <xf numFmtId="164" fontId="9" fillId="3" borderId="2" xfId="2" applyFont="1" applyFill="1" applyBorder="1" applyAlignment="1" applyProtection="1">
      <alignment horizontal="center"/>
      <protection locked="0"/>
    </xf>
    <xf numFmtId="164" fontId="8" fillId="0" borderId="0" xfId="2" applyFont="1" applyAlignment="1" applyProtection="1">
      <alignment horizontal="center"/>
      <protection locked="0"/>
    </xf>
    <xf numFmtId="164" fontId="8" fillId="0" borderId="0" xfId="2" applyFont="1" applyAlignment="1" applyProtection="1">
      <alignment horizontal="center"/>
    </xf>
    <xf numFmtId="165" fontId="8" fillId="0" borderId="0" xfId="2" applyNumberFormat="1" applyFont="1" applyAlignment="1" applyProtection="1">
      <alignment horizontal="center"/>
      <protection locked="0"/>
    </xf>
    <xf numFmtId="164" fontId="7" fillId="0" borderId="0" xfId="2" applyFont="1" applyFill="1" applyBorder="1" applyAlignment="1" applyProtection="1">
      <alignment horizontal="center"/>
      <protection locked="0"/>
    </xf>
    <xf numFmtId="164" fontId="7" fillId="0" borderId="0" xfId="2" applyFont="1" applyFill="1" applyBorder="1" applyAlignment="1" applyProtection="1">
      <alignment horizontal="center"/>
    </xf>
    <xf numFmtId="164" fontId="8" fillId="0" borderId="0" xfId="2" applyFont="1" applyFill="1" applyBorder="1" applyAlignment="1" applyProtection="1">
      <alignment horizontal="center"/>
      <protection locked="0"/>
    </xf>
    <xf numFmtId="164" fontId="8" fillId="0" borderId="0" xfId="2" applyFont="1" applyFill="1" applyBorder="1" applyAlignment="1" applyProtection="1">
      <alignment horizontal="left"/>
    </xf>
    <xf numFmtId="164" fontId="8" fillId="0" borderId="0" xfId="2" applyFont="1" applyFill="1" applyBorder="1" applyAlignment="1" applyProtection="1">
      <alignment horizontal="center"/>
    </xf>
    <xf numFmtId="165" fontId="8" fillId="0" borderId="0" xfId="2" applyNumberFormat="1" applyFont="1" applyFill="1" applyBorder="1" applyAlignment="1" applyProtection="1">
      <alignment horizontal="center"/>
      <protection locked="0"/>
    </xf>
    <xf numFmtId="164" fontId="9" fillId="0" borderId="0" xfId="2" applyFont="1" applyFill="1" applyBorder="1" applyAlignment="1" applyProtection="1">
      <alignment horizontal="center"/>
      <protection locked="0"/>
    </xf>
    <xf numFmtId="164" fontId="9" fillId="0" borderId="0" xfId="2" applyFont="1" applyFill="1" applyBorder="1"/>
    <xf numFmtId="164" fontId="9" fillId="0" borderId="0" xfId="2" applyFont="1" applyFill="1" applyBorder="1" applyProtection="1"/>
    <xf numFmtId="164" fontId="9" fillId="0" borderId="0" xfId="2" applyFont="1" applyFill="1" applyBorder="1" applyAlignment="1" applyProtection="1">
      <alignment horizontal="center"/>
    </xf>
    <xf numFmtId="164" fontId="3" fillId="0" borderId="0" xfId="2" applyFill="1" applyBorder="1"/>
    <xf numFmtId="164" fontId="9" fillId="0" borderId="0" xfId="2" applyFont="1" applyFill="1"/>
    <xf numFmtId="164" fontId="9" fillId="0" borderId="0" xfId="2" applyFont="1" applyFill="1" applyProtection="1"/>
    <xf numFmtId="164" fontId="9" fillId="0" borderId="0" xfId="2" applyFont="1" applyFill="1" applyAlignment="1" applyProtection="1">
      <alignment horizontal="center"/>
    </xf>
    <xf numFmtId="164" fontId="9" fillId="4" borderId="0" xfId="2" applyFont="1" applyFill="1" applyBorder="1" applyAlignment="1">
      <alignment horizontal="center"/>
    </xf>
    <xf numFmtId="164" fontId="9" fillId="0" borderId="0" xfId="2" applyFont="1" applyAlignment="1">
      <alignment horizontal="center"/>
    </xf>
    <xf numFmtId="164" fontId="9" fillId="4" borderId="0" xfId="2" applyFont="1" applyFill="1" applyAlignment="1">
      <alignment horizontal="center"/>
    </xf>
    <xf numFmtId="164" fontId="9" fillId="0" borderId="0" xfId="2" applyFont="1" applyProtection="1">
      <protection locked="0"/>
    </xf>
    <xf numFmtId="164" fontId="9" fillId="0" borderId="0" xfId="2" applyFont="1" applyAlignment="1" applyProtection="1">
      <protection locked="0"/>
    </xf>
    <xf numFmtId="49" fontId="8" fillId="3" borderId="9" xfId="2" applyNumberFormat="1" applyFont="1" applyFill="1" applyBorder="1" applyAlignment="1" applyProtection="1">
      <alignment horizontal="center"/>
      <protection locked="0"/>
    </xf>
    <xf numFmtId="49" fontId="8" fillId="3" borderId="2" xfId="2" applyNumberFormat="1" applyFont="1" applyFill="1" applyBorder="1" applyAlignment="1" applyProtection="1">
      <alignment horizontal="center"/>
      <protection locked="0"/>
    </xf>
    <xf numFmtId="164" fontId="7" fillId="0" borderId="0" xfId="2" applyFont="1" applyBorder="1" applyAlignment="1" applyProtection="1">
      <alignment horizontal="center"/>
      <protection locked="0"/>
    </xf>
    <xf numFmtId="164" fontId="7" fillId="0" borderId="0" xfId="2" applyFont="1" applyBorder="1" applyAlignment="1" applyProtection="1">
      <alignment horizontal="center"/>
    </xf>
    <xf numFmtId="165" fontId="7" fillId="0" borderId="0" xfId="2" applyNumberFormat="1" applyFont="1" applyBorder="1" applyAlignment="1" applyProtection="1">
      <alignment horizontal="center"/>
    </xf>
    <xf numFmtId="49" fontId="9" fillId="3" borderId="2" xfId="2" applyNumberFormat="1" applyFont="1" applyFill="1" applyBorder="1" applyAlignment="1" applyProtection="1">
      <alignment horizontal="center"/>
      <protection locked="0"/>
    </xf>
    <xf numFmtId="165" fontId="7" fillId="0" borderId="0" xfId="2" applyNumberFormat="1" applyFont="1" applyFill="1" applyBorder="1" applyAlignment="1" applyProtection="1">
      <alignment horizontal="center"/>
    </xf>
    <xf numFmtId="164" fontId="8" fillId="0" borderId="6" xfId="2" applyFont="1" applyBorder="1" applyAlignment="1" applyProtection="1">
      <alignment horizontal="center"/>
      <protection locked="0"/>
    </xf>
    <xf numFmtId="164" fontId="8" fillId="0" borderId="3" xfId="2" applyFont="1" applyBorder="1" applyAlignment="1" applyProtection="1">
      <alignment horizontal="center"/>
      <protection locked="0"/>
    </xf>
    <xf numFmtId="164" fontId="9" fillId="0" borderId="3" xfId="2" applyFont="1" applyBorder="1" applyAlignment="1" applyProtection="1">
      <alignment horizontal="center"/>
      <protection locked="0"/>
    </xf>
    <xf numFmtId="164" fontId="7" fillId="0" borderId="3" xfId="2" applyFont="1" applyBorder="1" applyAlignment="1" applyProtection="1">
      <alignment horizontal="center"/>
      <protection locked="0"/>
    </xf>
    <xf numFmtId="164" fontId="8" fillId="3" borderId="8" xfId="2" applyFont="1" applyFill="1" applyBorder="1" applyAlignment="1" applyProtection="1">
      <alignment horizontal="center"/>
      <protection locked="0"/>
    </xf>
    <xf numFmtId="164" fontId="8" fillId="3" borderId="4" xfId="2" applyFont="1" applyFill="1" applyBorder="1" applyAlignment="1" applyProtection="1">
      <alignment horizontal="center"/>
      <protection locked="0"/>
    </xf>
    <xf numFmtId="164" fontId="9" fillId="3" borderId="4" xfId="2" applyFont="1" applyFill="1" applyBorder="1" applyAlignment="1" applyProtection="1">
      <alignment horizontal="center"/>
      <protection locked="0"/>
    </xf>
    <xf numFmtId="164" fontId="7" fillId="0" borderId="1" xfId="2" applyFont="1" applyBorder="1" applyAlignment="1" applyProtection="1">
      <alignment horizontal="center"/>
    </xf>
    <xf numFmtId="0" fontId="0" fillId="0" borderId="11" xfId="0" applyBorder="1"/>
    <xf numFmtId="164" fontId="9" fillId="3" borderId="8" xfId="2" applyFont="1" applyFill="1" applyBorder="1" applyAlignment="1" applyProtection="1">
      <alignment horizontal="center"/>
      <protection locked="0"/>
    </xf>
    <xf numFmtId="164" fontId="8" fillId="0" borderId="5" xfId="2" applyFont="1" applyBorder="1" applyAlignment="1" applyProtection="1">
      <alignment horizontal="center"/>
      <protection locked="0"/>
    </xf>
    <xf numFmtId="164" fontId="8" fillId="0" borderId="10" xfId="2" applyFont="1" applyBorder="1" applyAlignment="1" applyProtection="1">
      <alignment horizontal="center"/>
      <protection locked="0"/>
    </xf>
    <xf numFmtId="164" fontId="7" fillId="0" borderId="7" xfId="2" applyFont="1" applyBorder="1" applyAlignment="1" applyProtection="1">
      <alignment horizontal="center"/>
      <protection locked="0"/>
    </xf>
    <xf numFmtId="164" fontId="8" fillId="0" borderId="11" xfId="2" applyFont="1" applyBorder="1" applyAlignment="1" applyProtection="1">
      <alignment horizontal="center"/>
      <protection locked="0"/>
    </xf>
    <xf numFmtId="164" fontId="9" fillId="0" borderId="11" xfId="2" applyFont="1" applyBorder="1" applyAlignment="1" applyProtection="1">
      <alignment horizontal="center"/>
      <protection locked="0"/>
    </xf>
    <xf numFmtId="164" fontId="7" fillId="0" borderId="11" xfId="2" applyFont="1" applyBorder="1" applyAlignment="1" applyProtection="1">
      <alignment horizontal="center"/>
      <protection locked="0"/>
    </xf>
    <xf numFmtId="164" fontId="8" fillId="0" borderId="3" xfId="2" applyFont="1" applyBorder="1" applyAlignment="1" applyProtection="1">
      <alignment horizontal="left"/>
      <protection locked="0"/>
    </xf>
    <xf numFmtId="164" fontId="9" fillId="0" borderId="3" xfId="2" applyFont="1" applyBorder="1" applyAlignment="1" applyProtection="1">
      <alignment horizontal="left"/>
      <protection locked="0"/>
    </xf>
    <xf numFmtId="164" fontId="8" fillId="0" borderId="11" xfId="2" applyFont="1" applyBorder="1" applyAlignment="1" applyProtection="1">
      <alignment horizontal="left"/>
    </xf>
    <xf numFmtId="164" fontId="8" fillId="0" borderId="11" xfId="2" applyFont="1" applyBorder="1" applyAlignment="1" applyProtection="1">
      <alignment horizontal="center"/>
    </xf>
    <xf numFmtId="164" fontId="8" fillId="0" borderId="6" xfId="2" applyFont="1" applyBorder="1" applyAlignment="1" applyProtection="1">
      <alignment horizontal="left"/>
      <protection locked="0"/>
    </xf>
    <xf numFmtId="0" fontId="8" fillId="3" borderId="2" xfId="2" applyNumberFormat="1" applyFont="1" applyFill="1" applyBorder="1" applyAlignment="1" applyProtection="1">
      <alignment horizontal="center"/>
      <protection locked="0"/>
    </xf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2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164" fontId="7" fillId="0" borderId="2" xfId="2" applyFont="1" applyFill="1" applyBorder="1" applyAlignment="1">
      <alignment horizontal="center"/>
    </xf>
    <xf numFmtId="164" fontId="7" fillId="0" borderId="0" xfId="2" applyFont="1" applyFill="1" applyAlignment="1">
      <alignment horizontal="center"/>
    </xf>
    <xf numFmtId="164" fontId="7" fillId="0" borderId="0" xfId="2" applyFont="1" applyFill="1"/>
    <xf numFmtId="164" fontId="8" fillId="0" borderId="0" xfId="2" applyFont="1" applyFill="1"/>
    <xf numFmtId="0" fontId="0" fillId="0" borderId="0" xfId="0" applyFill="1"/>
    <xf numFmtId="164" fontId="8" fillId="0" borderId="2" xfId="2" applyFont="1" applyFill="1" applyBorder="1" applyAlignment="1">
      <alignment horizontal="center"/>
    </xf>
    <xf numFmtId="164" fontId="8" fillId="0" borderId="0" xfId="2" applyFont="1" applyFill="1" applyAlignment="1">
      <alignment horizontal="center" vertical="center"/>
    </xf>
    <xf numFmtId="164" fontId="8" fillId="0" borderId="0" xfId="2" applyFont="1" applyFill="1" applyAlignment="1">
      <alignment horizontal="left"/>
    </xf>
    <xf numFmtId="164" fontId="8" fillId="0" borderId="0" xfId="2" applyFont="1" applyFill="1" applyAlignment="1">
      <alignment horizontal="center"/>
    </xf>
    <xf numFmtId="164" fontId="8" fillId="0" borderId="0" xfId="2" applyFont="1" applyFill="1" applyBorder="1"/>
    <xf numFmtId="164" fontId="8" fillId="0" borderId="4" xfId="2" applyFont="1" applyFill="1" applyBorder="1" applyAlignment="1">
      <alignment horizontal="center"/>
    </xf>
    <xf numFmtId="164" fontId="8" fillId="0" borderId="7" xfId="2" applyFont="1" applyFill="1" applyBorder="1" applyAlignment="1">
      <alignment horizontal="center"/>
    </xf>
    <xf numFmtId="164" fontId="7" fillId="0" borderId="1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/>
    </xf>
    <xf numFmtId="164" fontId="7" fillId="0" borderId="1" xfId="2" applyFont="1" applyFill="1" applyBorder="1" applyAlignment="1">
      <alignment horizontal="left"/>
    </xf>
    <xf numFmtId="164" fontId="8" fillId="0" borderId="11" xfId="2" applyFont="1" applyFill="1" applyBorder="1" applyAlignment="1">
      <alignment horizontal="center" vertical="center"/>
    </xf>
    <xf numFmtId="164" fontId="8" fillId="0" borderId="11" xfId="2" applyFont="1" applyFill="1" applyBorder="1"/>
    <xf numFmtId="164" fontId="8" fillId="0" borderId="11" xfId="2" applyFont="1" applyFill="1" applyBorder="1" applyAlignment="1">
      <alignment horizontal="left"/>
    </xf>
    <xf numFmtId="164" fontId="8" fillId="0" borderId="11" xfId="2" applyFont="1" applyFill="1" applyBorder="1" applyAlignment="1">
      <alignment horizontal="center"/>
    </xf>
    <xf numFmtId="167" fontId="8" fillId="0" borderId="11" xfId="2" applyNumberFormat="1" applyFont="1" applyFill="1" applyBorder="1" applyAlignment="1">
      <alignment horizontal="center" vertical="center"/>
    </xf>
    <xf numFmtId="164" fontId="8" fillId="5" borderId="11" xfId="2" applyFont="1" applyFill="1" applyBorder="1" applyAlignment="1">
      <alignment horizontal="center" vertical="center"/>
    </xf>
    <xf numFmtId="164" fontId="8" fillId="6" borderId="11" xfId="2" applyFont="1" applyFill="1" applyBorder="1" applyAlignment="1">
      <alignment horizontal="center" vertical="center"/>
    </xf>
    <xf numFmtId="164" fontId="3" fillId="0" borderId="0" xfId="2" applyFont="1"/>
    <xf numFmtId="164" fontId="10" fillId="0" borderId="2" xfId="2" applyFont="1" applyBorder="1" applyAlignment="1" applyProtection="1">
      <alignment horizontal="center"/>
      <protection locked="0"/>
    </xf>
    <xf numFmtId="164" fontId="10" fillId="0" borderId="4" xfId="2" applyFont="1" applyBorder="1" applyAlignment="1" applyProtection="1">
      <alignment horizontal="center"/>
      <protection locked="0"/>
    </xf>
    <xf numFmtId="164" fontId="10" fillId="0" borderId="1" xfId="2" applyFont="1" applyBorder="1" applyAlignment="1" applyProtection="1">
      <alignment horizontal="center"/>
    </xf>
    <xf numFmtId="164" fontId="11" fillId="0" borderId="9" xfId="2" applyFont="1" applyBorder="1" applyAlignment="1" applyProtection="1">
      <alignment horizontal="center"/>
      <protection locked="0"/>
    </xf>
    <xf numFmtId="164" fontId="11" fillId="0" borderId="6" xfId="2" applyFont="1" applyBorder="1" applyAlignment="1" applyProtection="1">
      <alignment horizontal="center"/>
      <protection locked="0"/>
    </xf>
    <xf numFmtId="0" fontId="1" fillId="0" borderId="11" xfId="0" applyFont="1" applyBorder="1"/>
    <xf numFmtId="164" fontId="11" fillId="3" borderId="8" xfId="2" applyFont="1" applyFill="1" applyBorder="1" applyAlignment="1" applyProtection="1">
      <alignment horizontal="center"/>
      <protection locked="0"/>
    </xf>
    <xf numFmtId="164" fontId="11" fillId="3" borderId="9" xfId="2" applyFont="1" applyFill="1" applyBorder="1" applyAlignment="1" applyProtection="1">
      <alignment horizontal="center"/>
      <protection locked="0"/>
    </xf>
    <xf numFmtId="164" fontId="11" fillId="0" borderId="2" xfId="2" applyFont="1" applyBorder="1" applyAlignment="1" applyProtection="1">
      <alignment horizontal="center"/>
      <protection locked="0"/>
    </xf>
    <xf numFmtId="164" fontId="11" fillId="0" borderId="3" xfId="2" applyFont="1" applyBorder="1" applyAlignment="1" applyProtection="1">
      <alignment horizontal="center"/>
      <protection locked="0"/>
    </xf>
    <xf numFmtId="164" fontId="11" fillId="3" borderId="4" xfId="2" applyFont="1" applyFill="1" applyBorder="1" applyAlignment="1" applyProtection="1">
      <alignment horizontal="center"/>
      <protection locked="0"/>
    </xf>
    <xf numFmtId="164" fontId="11" fillId="3" borderId="2" xfId="2" applyFont="1" applyFill="1" applyBorder="1" applyAlignment="1" applyProtection="1">
      <alignment horizontal="center"/>
      <protection locked="0"/>
    </xf>
    <xf numFmtId="165" fontId="11" fillId="3" borderId="2" xfId="2" applyNumberFormat="1" applyFont="1" applyFill="1" applyBorder="1" applyAlignment="1" applyProtection="1">
      <alignment horizontal="center"/>
      <protection locked="0"/>
    </xf>
    <xf numFmtId="164" fontId="3" fillId="0" borderId="3" xfId="2" applyFont="1" applyBorder="1" applyAlignment="1" applyProtection="1">
      <alignment horizontal="center"/>
      <protection locked="0"/>
    </xf>
    <xf numFmtId="164" fontId="10" fillId="0" borderId="3" xfId="2" applyFont="1" applyBorder="1" applyAlignment="1" applyProtection="1">
      <alignment horizontal="center"/>
      <protection locked="0"/>
    </xf>
    <xf numFmtId="164" fontId="3" fillId="3" borderId="4" xfId="2" applyFont="1" applyFill="1" applyBorder="1" applyAlignment="1" applyProtection="1">
      <alignment horizontal="center"/>
      <protection locked="0"/>
    </xf>
    <xf numFmtId="164" fontId="12" fillId="0" borderId="0" xfId="2" applyFont="1"/>
    <xf numFmtId="164" fontId="12" fillId="0" borderId="0" xfId="2" applyFont="1" applyFill="1"/>
    <xf numFmtId="164" fontId="13" fillId="0" borderId="2" xfId="2" applyFont="1" applyBorder="1" applyAlignment="1" applyProtection="1">
      <alignment horizontal="center"/>
      <protection locked="0"/>
    </xf>
    <xf numFmtId="164" fontId="13" fillId="0" borderId="4" xfId="2" applyFont="1" applyBorder="1" applyAlignment="1" applyProtection="1">
      <alignment horizontal="center"/>
      <protection locked="0"/>
    </xf>
    <xf numFmtId="164" fontId="13" fillId="0" borderId="1" xfId="2" applyFont="1" applyBorder="1" applyAlignment="1" applyProtection="1">
      <alignment horizontal="center"/>
    </xf>
    <xf numFmtId="164" fontId="13" fillId="0" borderId="0" xfId="2" applyFont="1" applyFill="1" applyBorder="1" applyAlignment="1" applyProtection="1">
      <alignment horizontal="center"/>
      <protection locked="0"/>
    </xf>
    <xf numFmtId="164" fontId="14" fillId="0" borderId="9" xfId="2" applyFont="1" applyBorder="1" applyAlignment="1" applyProtection="1">
      <alignment horizontal="center"/>
      <protection locked="0"/>
    </xf>
    <xf numFmtId="164" fontId="14" fillId="0" borderId="6" xfId="2" applyFont="1" applyBorder="1" applyAlignment="1" applyProtection="1">
      <alignment horizontal="center"/>
      <protection locked="0"/>
    </xf>
    <xf numFmtId="0" fontId="15" fillId="0" borderId="11" xfId="0" applyFont="1" applyBorder="1"/>
    <xf numFmtId="164" fontId="14" fillId="3" borderId="8" xfId="2" applyFont="1" applyFill="1" applyBorder="1" applyAlignment="1" applyProtection="1">
      <alignment horizontal="center"/>
      <protection locked="0"/>
    </xf>
    <xf numFmtId="164" fontId="14" fillId="3" borderId="9" xfId="2" applyFont="1" applyFill="1" applyBorder="1" applyAlignment="1" applyProtection="1">
      <alignment horizontal="center"/>
      <protection locked="0"/>
    </xf>
    <xf numFmtId="164" fontId="14" fillId="0" borderId="0" xfId="2" applyFont="1" applyFill="1" applyBorder="1" applyAlignment="1" applyProtection="1">
      <alignment horizontal="center"/>
      <protection locked="0"/>
    </xf>
    <xf numFmtId="164" fontId="14" fillId="0" borderId="2" xfId="2" applyFont="1" applyBorder="1" applyAlignment="1" applyProtection="1">
      <alignment horizontal="center"/>
      <protection locked="0"/>
    </xf>
    <xf numFmtId="164" fontId="14" fillId="0" borderId="3" xfId="2" applyFont="1" applyBorder="1" applyAlignment="1" applyProtection="1">
      <alignment horizontal="center"/>
      <protection locked="0"/>
    </xf>
    <xf numFmtId="164" fontId="14" fillId="3" borderId="4" xfId="2" applyFont="1" applyFill="1" applyBorder="1" applyAlignment="1" applyProtection="1">
      <alignment horizontal="center"/>
      <protection locked="0"/>
    </xf>
    <xf numFmtId="164" fontId="14" fillId="3" borderId="2" xfId="2" applyFont="1" applyFill="1" applyBorder="1" applyAlignment="1" applyProtection="1">
      <alignment horizontal="center"/>
      <protection locked="0"/>
    </xf>
    <xf numFmtId="165" fontId="14" fillId="3" borderId="2" xfId="2" applyNumberFormat="1" applyFont="1" applyFill="1" applyBorder="1" applyAlignment="1" applyProtection="1">
      <alignment horizontal="center"/>
      <protection locked="0"/>
    </xf>
    <xf numFmtId="165" fontId="14" fillId="0" borderId="0" xfId="2" applyNumberFormat="1" applyFont="1" applyFill="1" applyBorder="1" applyAlignment="1" applyProtection="1">
      <alignment horizontal="center"/>
      <protection locked="0"/>
    </xf>
    <xf numFmtId="164" fontId="12" fillId="0" borderId="3" xfId="2" applyFont="1" applyBorder="1" applyAlignment="1" applyProtection="1">
      <alignment horizontal="center"/>
      <protection locked="0"/>
    </xf>
    <xf numFmtId="164" fontId="13" fillId="0" borderId="3" xfId="2" applyFont="1" applyBorder="1" applyAlignment="1" applyProtection="1">
      <alignment horizontal="center"/>
      <protection locked="0"/>
    </xf>
    <xf numFmtId="164" fontId="12" fillId="3" borderId="4" xfId="2" applyFont="1" applyFill="1" applyBorder="1" applyAlignment="1" applyProtection="1">
      <alignment horizontal="center"/>
      <protection locked="0"/>
    </xf>
    <xf numFmtId="164" fontId="13" fillId="0" borderId="2" xfId="2" applyFont="1" applyBorder="1" applyAlignment="1" applyProtection="1">
      <alignment horizontal="center"/>
    </xf>
    <xf numFmtId="164" fontId="14" fillId="0" borderId="8" xfId="2" applyFont="1" applyBorder="1" applyAlignment="1" applyProtection="1">
      <alignment horizontal="center"/>
      <protection locked="0"/>
    </xf>
    <xf numFmtId="164" fontId="14" fillId="0" borderId="4" xfId="2" applyFont="1" applyBorder="1" applyAlignment="1" applyProtection="1">
      <alignment horizontal="center"/>
      <protection locked="0"/>
    </xf>
    <xf numFmtId="164" fontId="12" fillId="0" borderId="4" xfId="2" applyFont="1" applyBorder="1" applyAlignment="1" applyProtection="1">
      <alignment horizontal="center"/>
      <protection locked="0"/>
    </xf>
    <xf numFmtId="164" fontId="12" fillId="3" borderId="2" xfId="2" applyFont="1" applyFill="1" applyBorder="1" applyAlignment="1" applyProtection="1">
      <alignment horizontal="center"/>
      <protection locked="0"/>
    </xf>
    <xf numFmtId="164" fontId="8" fillId="0" borderId="23" xfId="2" applyFont="1" applyFill="1" applyBorder="1"/>
    <xf numFmtId="164" fontId="8" fillId="0" borderId="24" xfId="2" applyFont="1" applyFill="1" applyBorder="1"/>
    <xf numFmtId="164" fontId="7" fillId="0" borderId="1" xfId="2" applyFont="1" applyBorder="1" applyAlignment="1" applyProtection="1">
      <alignment horizontal="center"/>
      <protection locked="0"/>
    </xf>
    <xf numFmtId="164" fontId="8" fillId="3" borderId="11" xfId="2" applyFont="1" applyFill="1" applyBorder="1" applyAlignment="1" applyProtection="1">
      <alignment horizontal="center"/>
      <protection locked="0"/>
    </xf>
    <xf numFmtId="49" fontId="8" fillId="3" borderId="11" xfId="2" applyNumberFormat="1" applyFont="1" applyFill="1" applyBorder="1" applyAlignment="1" applyProtection="1">
      <alignment horizontal="center"/>
      <protection locked="0"/>
    </xf>
    <xf numFmtId="49" fontId="9" fillId="3" borderId="11" xfId="2" applyNumberFormat="1" applyFont="1" applyFill="1" applyBorder="1" applyAlignment="1" applyProtection="1">
      <alignment horizontal="center"/>
      <protection locked="0"/>
    </xf>
    <xf numFmtId="164" fontId="9" fillId="3" borderId="11" xfId="2" applyFont="1" applyFill="1" applyBorder="1" applyAlignment="1" applyProtection="1">
      <alignment horizontal="center"/>
      <protection locked="0"/>
    </xf>
  </cellXfs>
  <cellStyles count="13">
    <cellStyle name="ConditionalStyle_1" xfId="1"/>
    <cellStyle name="Excel Built-in Normal" xfId="2"/>
    <cellStyle name="Heading" xfId="3"/>
    <cellStyle name="Heading1" xfId="4"/>
    <cellStyle name="Normal" xfId="0" builtinId="0" customBuiltin="1"/>
    <cellStyle name="Pivot Table Category" xfId="5"/>
    <cellStyle name="Pivot Table Corner" xfId="6"/>
    <cellStyle name="Pivot Table Field" xfId="7"/>
    <cellStyle name="Pivot Table Result" xfId="8"/>
    <cellStyle name="Pivot Table Title" xfId="9"/>
    <cellStyle name="Pivot Table Value" xfId="10"/>
    <cellStyle name="Result" xfId="11"/>
    <cellStyle name="Result2" xfId="12"/>
  </cellStyles>
  <dxfs count="3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numFmt numFmtId="164" formatCode="[$-809]General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an White" refreshedDate="43551.964291319448" createdVersion="5" refreshedVersion="5" minRefreshableVersion="3" recordCount="525">
  <cacheSource type="worksheet">
    <worksheetSource name="__xlnm._FilterDatabase[[Number]:[Division]]"/>
  </cacheSource>
  <cacheFields count="7">
    <cacheField name="Number" numFmtId="0">
      <sharedItems containsString="0" containsBlank="1" containsNumber="1" containsInteger="1" minValue="1" maxValue="477"/>
    </cacheField>
    <cacheField name="Name" numFmtId="164">
      <sharedItems containsBlank="1"/>
    </cacheField>
    <cacheField name="Club" numFmtId="164">
      <sharedItems containsBlank="1"/>
    </cacheField>
    <cacheField name="Age Cat" numFmtId="164">
      <sharedItems containsBlank="1" count="11">
        <s v="U13G"/>
        <s v="U13B"/>
        <s v="U15G"/>
        <s v="U15B"/>
        <s v="U17W"/>
        <s v="U17M"/>
        <s v="U20W"/>
        <s v="U20M"/>
        <s v="SW"/>
        <s v="SM"/>
        <m/>
      </sharedItems>
    </cacheField>
    <cacheField name="Event" numFmtId="164">
      <sharedItems containsBlank="1" count="85">
        <s v="100m"/>
        <s v="200m"/>
        <s v="300m"/>
        <s v="400m"/>
        <s v="800m"/>
        <m/>
        <s v="1500m"/>
        <s v="75mH"/>
        <s v="70mH"/>
        <s v="3000m"/>
        <s v="80mH"/>
        <s v="100mH"/>
        <s v="110mH"/>
        <s v="300mH"/>
        <s v="400mH"/>
        <s v="U17 Men 100m" u="1"/>
        <s v="U20 Men 200m" u="1"/>
        <s v="U17 Women 100m" u="1"/>
        <s v="U17 Men 400m" u="1"/>
        <s v="Senior Men 400m" u="1"/>
        <s v="U17M 100mH" u="1"/>
        <s v="U17 Women 200m" u="1"/>
        <s v="U20 Women 800m" u="1"/>
        <s v="Senior Women 3000m" u="1"/>
        <s v="U15G 3000m" u="1"/>
        <s v="U20 Men 800m" u="1"/>
        <s v="U17 Men 1500m" u="1"/>
        <s v="U17W 80mH" u="1"/>
        <s v="U15B 80mH" u="1"/>
        <s v="U17W 300mH" u="1"/>
        <s v="Senior Men 3000m" u="1"/>
        <s v="U20M LJ" u="1"/>
        <s v="U13 Boys 800m" u="1"/>
        <s v="U17 Women 300m" u="1"/>
        <s v="U20M Javelin" u="1"/>
        <s v="U13 Girls 800m" u="1"/>
        <s v="Senior Women 100m" u="1"/>
        <s v="U13G 1500m" u="1"/>
        <s v="Senior Men 100m" u="1"/>
        <s v="Senior Women 400mH" u="1"/>
        <s v="U15 Boys 800m" u="1"/>
        <s v="Senior Men 400mH" u="1"/>
        <s v="U20M Discus" u="1"/>
        <s v="U20 Men 100m" u="1"/>
        <s v="U15 Girls 800m" u="1"/>
        <s v="U15G 1500m" u="1"/>
        <s v="U20 Women 100m" u="1"/>
        <s v="U20 Men 400m" u="1"/>
        <s v="Senior Women 200m" u="1"/>
        <s v="U20W 100mH" u="1"/>
        <s v="U20 Women 200m" u="1"/>
        <s v="Senior Women 800m" u="1"/>
        <s v="U20 Men 1500m" u="1"/>
        <s v="U13 Girls 100m" u="1"/>
        <s v="U20M 110mH" u="1"/>
        <s v="U17 Women 1500m" u="1"/>
        <s v="Senior Men 800m" u="1"/>
        <s v="U15 Girls 100m" u="1"/>
        <s v="U20M TJ" u="1"/>
        <s v="U13G 70mH" u="1"/>
        <s v="U20W 400mH" u="1"/>
        <s v="U13 Girls 200m" u="1"/>
        <s v="U17M 3000m" u="1"/>
        <s v="U17W 3000m" u="1"/>
        <s v="U15B 3000m" u="1"/>
        <s v="U20M Hammer" u="1"/>
        <s v="U13 Boys 100m" u="1"/>
        <s v="U15 Girls 200m" u="1"/>
        <s v="U17 Men 200m" u="1"/>
        <s v="U20 Women 400m" u="1"/>
        <s v="U15 Boys 100m" u="1"/>
        <s v="U13 Boys 200m" u="1"/>
        <s v="U15 Girls 300m" u="1"/>
        <s v="U13B 1500m" u="1"/>
        <s v="Senior Women 400m" u="1"/>
        <s v="U15 Boys 200m" u="1"/>
        <s v="U17 Women 800m" u="1"/>
        <s v="U17 Men 800m" u="1"/>
        <s v="U15B 1500m" u="1"/>
        <s v="U20 Women 1500m" u="1"/>
        <s v="U20M Shot" u="1"/>
        <s v="U15 Boys 300m" u="1"/>
        <s v="Senior Men 200m" u="1"/>
        <s v="Senior Men 1500m" u="1"/>
        <s v="Senior Women 1500m" u="1"/>
      </sharedItems>
    </cacheField>
    <cacheField name="PB" numFmtId="164">
      <sharedItems containsString="0" containsBlank="1" containsNumber="1" minValue="0" maxValue="73.98"/>
    </cacheField>
    <cacheField name="Division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5">
  <r>
    <n v="110"/>
    <s v="Jaya Collinson"/>
    <s v="Poole AC"/>
    <x v="0"/>
    <x v="0"/>
    <n v="13.8"/>
    <m/>
  </r>
  <r>
    <n v="102"/>
    <s v="Zoe Allen"/>
    <s v="Team Kennet"/>
    <x v="0"/>
    <x v="0"/>
    <n v="14.8"/>
    <m/>
  </r>
  <r>
    <n v="169"/>
    <s v="Amy Tonkyn"/>
    <s v="Bournemouth AC"/>
    <x v="0"/>
    <x v="0"/>
    <n v="14.6"/>
    <m/>
  </r>
  <r>
    <n v="171"/>
    <s v="Grace Weeks"/>
    <s v="Winchester &amp; District Athletic Club"/>
    <x v="0"/>
    <x v="0"/>
    <n v="14.83"/>
    <m/>
  </r>
  <r>
    <n v="109"/>
    <s v="Pippa Churchill"/>
    <s v="Poole Runners"/>
    <x v="0"/>
    <x v="0"/>
    <m/>
    <m/>
  </r>
  <r>
    <n v="107"/>
    <s v="Imogen Brown"/>
    <s v="Southampton Athletic Club"/>
    <x v="0"/>
    <x v="0"/>
    <n v="14.9"/>
    <m/>
  </r>
  <r>
    <n v="114"/>
    <s v="Isla Dalton"/>
    <s v="Wimborne AC"/>
    <x v="0"/>
    <x v="0"/>
    <n v="15.6"/>
    <m/>
  </r>
  <r>
    <n v="103"/>
    <s v="Sophie  Barnett"/>
    <s v="Wimborne AC"/>
    <x v="0"/>
    <x v="0"/>
    <m/>
    <m/>
  </r>
  <r>
    <n v="156"/>
    <s v="Gracie Saint"/>
    <s v="Southampton Athletic Club"/>
    <x v="0"/>
    <x v="0"/>
    <n v="16.04"/>
    <m/>
  </r>
  <r>
    <n v="141"/>
    <s v="Rosie  Northcott"/>
    <s v="City Of Plymouth AC"/>
    <x v="0"/>
    <x v="0"/>
    <n v="0.14000000000000001"/>
    <m/>
  </r>
  <r>
    <n v="144"/>
    <s v="Fola Odofin"/>
    <s v="COPAC"/>
    <x v="0"/>
    <x v="0"/>
    <m/>
    <m/>
  </r>
  <r>
    <n v="164"/>
    <s v="Sofina Sommerseth"/>
    <s v="Bournemouth Athletic Club"/>
    <x v="0"/>
    <x v="0"/>
    <n v="14.3"/>
    <m/>
  </r>
  <r>
    <n v="163"/>
    <s v="Willow Smith"/>
    <s v="New Forest Junior AC"/>
    <x v="0"/>
    <x v="0"/>
    <n v="0"/>
    <m/>
  </r>
  <r>
    <n v="158"/>
    <s v="Florence Siderfin"/>
    <s v="New Forest Junior AC"/>
    <x v="0"/>
    <x v="0"/>
    <n v="15.7"/>
    <m/>
  </r>
  <r>
    <n v="106"/>
    <s v="Jasmine Blampied"/>
    <s v="southampton athletis club"/>
    <x v="0"/>
    <x v="0"/>
    <n v="14.1"/>
    <m/>
  </r>
  <r>
    <n v="151"/>
    <s v="Elizabeth Richley"/>
    <s v="Poole AC"/>
    <x v="0"/>
    <x v="0"/>
    <n v="14.75"/>
    <m/>
  </r>
  <r>
    <n v="157"/>
    <s v="Anna Scarborough"/>
    <s v="Anna Scarborough"/>
    <x v="0"/>
    <x v="0"/>
    <m/>
    <m/>
  </r>
  <r>
    <n v="130"/>
    <s v="Amelia Hopkinson"/>
    <s v="Southampton Athletic Club"/>
    <x v="0"/>
    <x v="0"/>
    <n v="14.7"/>
    <m/>
  </r>
  <r>
    <n v="105"/>
    <s v="Hermione  Benton "/>
    <s v="Wimborne AC"/>
    <x v="0"/>
    <x v="0"/>
    <n v="14.8"/>
    <m/>
  </r>
  <r>
    <n v="160"/>
    <s v="Katelyn Smith"/>
    <s v="Poole Runners"/>
    <x v="0"/>
    <x v="0"/>
    <m/>
    <m/>
  </r>
  <r>
    <n v="122"/>
    <s v="Gaby Fisher-Wyatt"/>
    <s v="Bournemouth AC"/>
    <x v="0"/>
    <x v="0"/>
    <n v="15.07"/>
    <m/>
  </r>
  <r>
    <n v="166"/>
    <s v="Madeleine Stokes"/>
    <s v="Poole Runners"/>
    <x v="0"/>
    <x v="0"/>
    <n v="18"/>
    <m/>
  </r>
  <r>
    <n v="138"/>
    <s v="Nia McConnell"/>
    <s v="Dorchester AC"/>
    <x v="0"/>
    <x v="0"/>
    <m/>
    <m/>
  </r>
  <r>
    <n v="168"/>
    <s v="Morgan Summerson Watson"/>
    <s v="Poole Athletic Club"/>
    <x v="0"/>
    <x v="0"/>
    <m/>
    <m/>
  </r>
  <r>
    <n v="120"/>
    <s v="Emma Doman"/>
    <s v="New Forest Junior AC"/>
    <x v="0"/>
    <x v="0"/>
    <m/>
    <m/>
  </r>
  <r>
    <n v="150"/>
    <s v="Lola Richardson"/>
    <s v="Wimborne AC"/>
    <x v="0"/>
    <x v="0"/>
    <n v="0.15"/>
    <m/>
  </r>
  <r>
    <n v="176"/>
    <s v="Brooke Williams"/>
    <s v="Wimborne AC"/>
    <x v="0"/>
    <x v="0"/>
    <m/>
    <m/>
  </r>
  <r>
    <n v="121"/>
    <s v="Anna Fairbairn"/>
    <s v="City Of Portsmouth AC"/>
    <x v="0"/>
    <x v="0"/>
    <m/>
    <m/>
  </r>
  <r>
    <n v="148"/>
    <s v="Maisie Read"/>
    <s v="City Of Portsmouth AC"/>
    <x v="0"/>
    <x v="0"/>
    <m/>
    <m/>
  </r>
  <r>
    <n v="167"/>
    <s v="Holly Stonier"/>
    <s v="Bournemouth AC"/>
    <x v="0"/>
    <x v="0"/>
    <n v="14.6"/>
    <m/>
  </r>
  <r>
    <n v="173"/>
    <s v="Eva Welstead "/>
    <s v="Wimborne AC"/>
    <x v="0"/>
    <x v="0"/>
    <m/>
    <m/>
  </r>
  <r>
    <n v="145"/>
    <s v="Tess Pawley"/>
    <s v="Wimborne AC"/>
    <x v="0"/>
    <x v="0"/>
    <n v="14.2"/>
    <m/>
  </r>
  <r>
    <n v="119"/>
    <s v="Martha Dewar-Cutts"/>
    <s v="Wimborne AC"/>
    <x v="0"/>
    <x v="0"/>
    <m/>
    <m/>
  </r>
  <r>
    <n v="115"/>
    <s v="Poppy  darragh"/>
    <s v="Wimborne AC"/>
    <x v="0"/>
    <x v="0"/>
    <m/>
    <m/>
  </r>
  <r>
    <n v="132"/>
    <s v="eleanor iredale"/>
    <s v="City Of Portsmouth AC"/>
    <x v="0"/>
    <x v="0"/>
    <n v="15.49"/>
    <m/>
  </r>
  <r>
    <n v="127"/>
    <s v="Jennifer Hankin"/>
    <s v="Havant AC"/>
    <x v="0"/>
    <x v="0"/>
    <m/>
    <m/>
  </r>
  <r>
    <n v="133"/>
    <s v="Carys  Jeffries "/>
    <s v="Southampton Athletic Club"/>
    <x v="0"/>
    <x v="0"/>
    <n v="15.17"/>
    <m/>
  </r>
  <r>
    <n v="129"/>
    <s v="Lydia Henderson"/>
    <s v="Wimborne AC"/>
    <x v="0"/>
    <x v="0"/>
    <m/>
    <m/>
  </r>
  <r>
    <n v="143"/>
    <s v="Isla O'Connor"/>
    <s v="Wimborne AC"/>
    <x v="0"/>
    <x v="0"/>
    <n v="15"/>
    <m/>
  </r>
  <r>
    <n v="123"/>
    <s v="Daisy Flux"/>
    <s v="Weymouth St Pauls Harriers"/>
    <x v="0"/>
    <x v="0"/>
    <n v="15"/>
    <m/>
  </r>
  <r>
    <n v="153"/>
    <s v="Isabella Robbins"/>
    <s v="Bournemouth AC"/>
    <x v="0"/>
    <x v="0"/>
    <n v="15"/>
    <m/>
  </r>
  <r>
    <n v="159"/>
    <s v="Elyse Singletary"/>
    <s v="North Devon"/>
    <x v="0"/>
    <x v="0"/>
    <m/>
    <m/>
  </r>
  <r>
    <n v="181"/>
    <s v="James LAWSON"/>
    <s v="S Factor Academy"/>
    <x v="1"/>
    <x v="0"/>
    <n v="14.7"/>
    <m/>
  </r>
  <r>
    <n v="450"/>
    <s v="Ollie Woollard"/>
    <s v="Poole AC"/>
    <x v="1"/>
    <x v="0"/>
    <n v="1.41"/>
    <m/>
  </r>
  <r>
    <n v="193"/>
    <s v="Liam Cross"/>
    <s v="Southampton Athletic Club"/>
    <x v="1"/>
    <x v="0"/>
    <n v="14.42"/>
    <m/>
  </r>
  <r>
    <n v="183"/>
    <s v="AAYAN KAR"/>
    <s v="Bournemouth AC"/>
    <x v="1"/>
    <x v="0"/>
    <m/>
    <m/>
  </r>
  <r>
    <n v="189"/>
    <s v="William Evans"/>
    <m/>
    <x v="1"/>
    <x v="0"/>
    <m/>
    <m/>
  </r>
  <r>
    <n v="438"/>
    <s v="Luke  Owen"/>
    <s v="Kings Park"/>
    <x v="1"/>
    <x v="0"/>
    <m/>
    <m/>
  </r>
  <r>
    <n v="177"/>
    <s v="William Mitchell "/>
    <s v="Southampton Athletic Club"/>
    <x v="1"/>
    <x v="0"/>
    <n v="15.8"/>
    <m/>
  </r>
  <r>
    <n v="443"/>
    <s v="Charlie Stewart-Lewis"/>
    <s v="New Forest Juniors"/>
    <x v="1"/>
    <x v="0"/>
    <m/>
    <m/>
  </r>
  <r>
    <n v="445"/>
    <s v="Edward van der Feltz"/>
    <s v="Wimborne AC"/>
    <x v="1"/>
    <x v="0"/>
    <m/>
    <m/>
  </r>
  <r>
    <n v="449"/>
    <s v="Harry Woods"/>
    <s v="Wimborne AC"/>
    <x v="1"/>
    <x v="0"/>
    <n v="13.5"/>
    <m/>
  </r>
  <r>
    <n v="197"/>
    <s v="Harry Bunting"/>
    <s v="Wimborne AC"/>
    <x v="1"/>
    <x v="0"/>
    <m/>
    <m/>
  </r>
  <r>
    <n v="198"/>
    <s v="Samuel Brewer"/>
    <s v="Bournemouth AC"/>
    <x v="1"/>
    <x v="0"/>
    <n v="0.16"/>
    <m/>
  </r>
  <r>
    <n v="184"/>
    <s v="Alfie Fry"/>
    <s v="Wimborne AC"/>
    <x v="1"/>
    <x v="0"/>
    <m/>
    <m/>
  </r>
  <r>
    <n v="224"/>
    <s v="Jayneeva  George"/>
    <s v="Coventry Godiva Harriers"/>
    <x v="2"/>
    <x v="0"/>
    <n v="13.46"/>
    <m/>
  </r>
  <r>
    <n v="270"/>
    <s v="Leah Watts"/>
    <s v="Poole AC"/>
    <x v="2"/>
    <x v="0"/>
    <n v="13.7"/>
    <m/>
  </r>
  <r>
    <n v="229"/>
    <s v="Lauren Grace Hill"/>
    <s v="Wimborne AC"/>
    <x v="2"/>
    <x v="0"/>
    <n v="13.1"/>
    <m/>
  </r>
  <r>
    <n v="265"/>
    <s v="Georgina Stokes"/>
    <s v="Poole AC"/>
    <x v="2"/>
    <x v="0"/>
    <n v="13.8"/>
    <m/>
  </r>
  <r>
    <n v="216"/>
    <s v="sophie dudman"/>
    <s v="chichester"/>
    <x v="2"/>
    <x v="0"/>
    <m/>
    <m/>
  </r>
  <r>
    <n v="232"/>
    <s v="Sophia Horwood"/>
    <s v="Poole AC"/>
    <x v="2"/>
    <x v="0"/>
    <n v="14.1"/>
    <m/>
  </r>
  <r>
    <n v="267"/>
    <s v="Leah Sullivan"/>
    <s v="Bournemouth AC"/>
    <x v="2"/>
    <x v="0"/>
    <n v="13.6"/>
    <m/>
  </r>
  <r>
    <n v="247"/>
    <s v="Katy Parkin"/>
    <s v="Southampton Athletic Club"/>
    <x v="2"/>
    <x v="0"/>
    <n v="13.7"/>
    <m/>
  </r>
  <r>
    <n v="227"/>
    <s v="isobel Harris"/>
    <s v="New Forest Junior AC"/>
    <x v="2"/>
    <x v="0"/>
    <n v="13.7"/>
    <m/>
  </r>
  <r>
    <n v="254"/>
    <s v="Yasmin  Radouan "/>
    <s v="New Forest Junior AC"/>
    <x v="2"/>
    <x v="0"/>
    <n v="15.4"/>
    <m/>
  </r>
  <r>
    <n v="201"/>
    <s v="MIA Armstrong"/>
    <s v="Bournemouth AC"/>
    <x v="2"/>
    <x v="0"/>
    <m/>
    <m/>
  </r>
  <r>
    <n v="273"/>
    <s v="Molly White"/>
    <s v="Dorchester AC"/>
    <x v="2"/>
    <x v="0"/>
    <n v="14.06"/>
    <m/>
  </r>
  <r>
    <n v="219"/>
    <s v="Katie Evans"/>
    <s v="Dorchester AC"/>
    <x v="2"/>
    <x v="0"/>
    <n v="13.1"/>
    <m/>
  </r>
  <r>
    <n v="268"/>
    <s v="Lily T-Smith"/>
    <s v="New Forest Junior AC"/>
    <x v="2"/>
    <x v="0"/>
    <n v="12.7"/>
    <m/>
  </r>
  <r>
    <n v="255"/>
    <s v="chloe ramsay"/>
    <s v="city of portsmouth"/>
    <x v="2"/>
    <x v="0"/>
    <n v="13.97"/>
    <m/>
  </r>
  <r>
    <n v="250"/>
    <s v="kitty pickering"/>
    <s v="New Forest Junior AC"/>
    <x v="2"/>
    <x v="0"/>
    <n v="15.7"/>
    <m/>
  </r>
  <r>
    <n v="213"/>
    <s v="amy Darragh"/>
    <s v="Wimborne AC"/>
    <x v="2"/>
    <x v="0"/>
    <m/>
    <m/>
  </r>
  <r>
    <n v="222"/>
    <s v="Trinity  Gaisford "/>
    <s v="City of Portsmouth "/>
    <x v="2"/>
    <x v="0"/>
    <n v="15.49"/>
    <m/>
  </r>
  <r>
    <n v="253"/>
    <s v="Izzy Price"/>
    <s v="Bournemouth athletics club"/>
    <x v="2"/>
    <x v="0"/>
    <n v="13.8"/>
    <m/>
  </r>
  <r>
    <n v="275"/>
    <s v="Mia Wilkinson"/>
    <s v="Bournemouth AC"/>
    <x v="2"/>
    <x v="0"/>
    <m/>
    <m/>
  </r>
  <r>
    <n v="259"/>
    <s v="kitty sharpe"/>
    <s v="Wimborne AC"/>
    <x v="2"/>
    <x v="0"/>
    <n v="13"/>
    <m/>
  </r>
  <r>
    <n v="205"/>
    <s v="Freya Bradfield"/>
    <s v="Bournemouth AC"/>
    <x v="2"/>
    <x v="0"/>
    <n v="15.7"/>
    <m/>
  </r>
  <r>
    <n v="274"/>
    <s v="Kate Wilkinson"/>
    <s v="Poole AC"/>
    <x v="2"/>
    <x v="0"/>
    <n v="16.5"/>
    <m/>
  </r>
  <r>
    <n v="244"/>
    <s v="Anise Mellodey"/>
    <s v="New Forest Junior AC"/>
    <x v="2"/>
    <x v="0"/>
    <n v="13.2"/>
    <m/>
  </r>
  <r>
    <n v="264"/>
    <s v="Roberta Simpson"/>
    <m/>
    <x v="2"/>
    <x v="0"/>
    <m/>
    <m/>
  </r>
  <r>
    <n v="214"/>
    <s v="Amelia Davey"/>
    <s v="Wimborne AC"/>
    <x v="2"/>
    <x v="0"/>
    <m/>
    <m/>
  </r>
  <r>
    <n v="461"/>
    <s v="Samuel Rapoport"/>
    <s v="Bournemouth Athletic Club"/>
    <x v="3"/>
    <x v="0"/>
    <n v="14.01"/>
    <m/>
  </r>
  <r>
    <n v="456"/>
    <s v="Tom Odell"/>
    <s v="Southampton Athletic Club"/>
    <x v="3"/>
    <x v="0"/>
    <n v="13.8"/>
    <m/>
  </r>
  <r>
    <n v="284"/>
    <s v="Adam Gulliver"/>
    <s v="Bournemouth "/>
    <x v="3"/>
    <x v="0"/>
    <n v="13.9"/>
    <m/>
  </r>
  <r>
    <n v="467"/>
    <s v="Rusciano Thomas-Riley"/>
    <s v="Coventry Godiva Harriers"/>
    <x v="3"/>
    <x v="0"/>
    <m/>
    <m/>
  </r>
  <r>
    <n v="289"/>
    <s v="Keon Dzuda"/>
    <s v="BAC"/>
    <x v="3"/>
    <x v="0"/>
    <n v="12.2"/>
    <m/>
  </r>
  <r>
    <n v="464"/>
    <s v="Daniel Sanchez"/>
    <s v="Poole AC"/>
    <x v="3"/>
    <x v="0"/>
    <n v="0"/>
    <m/>
  </r>
  <r>
    <n v="299"/>
    <s v="Daniel Armstrong"/>
    <s v="Bournemouth AC"/>
    <x v="3"/>
    <x v="0"/>
    <n v="1"/>
    <m/>
  </r>
  <r>
    <n v="295"/>
    <s v="Jonathan Bennett"/>
    <s v="City of Portsmouth athletics club"/>
    <x v="3"/>
    <x v="0"/>
    <n v="13.4"/>
    <m/>
  </r>
  <r>
    <n v="286"/>
    <s v="Ethan Gill"/>
    <s v="Bristol and West AC"/>
    <x v="3"/>
    <x v="0"/>
    <n v="13.8"/>
    <m/>
  </r>
  <r>
    <n v="297"/>
    <s v="Joseph Banks"/>
    <s v="Yeovil Olympiads AC"/>
    <x v="3"/>
    <x v="0"/>
    <m/>
    <m/>
  </r>
  <r>
    <n v="288"/>
    <s v="Jack Evans"/>
    <s v="Claire Evans"/>
    <x v="3"/>
    <x v="0"/>
    <n v="13.58"/>
    <m/>
  </r>
  <r>
    <n v="294"/>
    <s v="Henry Brooks"/>
    <s v="Southampton Athletic Club"/>
    <x v="3"/>
    <x v="0"/>
    <n v="12.8"/>
    <m/>
  </r>
  <r>
    <n v="462"/>
    <s v="Jakob Roberts"/>
    <s v="Jakob Roberts"/>
    <x v="3"/>
    <x v="0"/>
    <m/>
    <m/>
  </r>
  <r>
    <n v="293"/>
    <s v="Tyler  Collins"/>
    <s v="Poole athletic club "/>
    <x v="3"/>
    <x v="0"/>
    <m/>
    <m/>
  </r>
  <r>
    <n v="277"/>
    <s v="Nathaniel Lamb"/>
    <s v="New Forest Junior AC"/>
    <x v="3"/>
    <x v="0"/>
    <m/>
    <m/>
  </r>
  <r>
    <n v="355"/>
    <s v="Ella-May Sprake"/>
    <s v="City of Portsmouth AC"/>
    <x v="4"/>
    <x v="0"/>
    <n v="13.17"/>
    <m/>
  </r>
  <r>
    <n v="317"/>
    <s v="Isabelle  Franklin"/>
    <s v="Bournemouth AC"/>
    <x v="4"/>
    <x v="0"/>
    <n v="13.3"/>
    <m/>
  </r>
  <r>
    <n v="312"/>
    <s v="Tamika Douch"/>
    <s v="Bournemouth AC"/>
    <x v="4"/>
    <x v="0"/>
    <n v="13.5"/>
    <m/>
  </r>
  <r>
    <n v="360"/>
    <s v="Emily Weeks"/>
    <s v="Winchester &amp; District AC"/>
    <x v="4"/>
    <x v="0"/>
    <n v="14"/>
    <m/>
  </r>
  <r>
    <n v="336"/>
    <s v="Fleur Mansell"/>
    <s v="Poole Athletics Club"/>
    <x v="4"/>
    <x v="0"/>
    <n v="13.1"/>
    <m/>
  </r>
  <r>
    <n v="303"/>
    <s v="Lana Blake"/>
    <s v="Bournemouth AC"/>
    <x v="4"/>
    <x v="0"/>
    <n v="12.6"/>
    <m/>
  </r>
  <r>
    <n v="324"/>
    <s v="Madison Hurley"/>
    <s v="Radley"/>
    <x v="4"/>
    <x v="0"/>
    <m/>
    <m/>
  </r>
  <r>
    <n v="306"/>
    <s v="Sophie Brame"/>
    <s v="City of Portsmouth AC"/>
    <x v="4"/>
    <x v="0"/>
    <n v="13.07"/>
    <m/>
  </r>
  <r>
    <n v="359"/>
    <s v="Amelia Verney"/>
    <s v="Bournemouth AC"/>
    <x v="4"/>
    <x v="0"/>
    <n v="12.3"/>
    <m/>
  </r>
  <r>
    <n v="335"/>
    <s v="Ellie Lovett"/>
    <s v="City Of Portsmouth AC"/>
    <x v="4"/>
    <x v="0"/>
    <n v="14"/>
    <m/>
  </r>
  <r>
    <n v="321"/>
    <s v="Sarah-louise  Hazell "/>
    <s v="Poole AC"/>
    <x v="4"/>
    <x v="0"/>
    <n v="13.92"/>
    <m/>
  </r>
  <r>
    <n v="348"/>
    <s v="Emily Russell"/>
    <s v="Chichester Runners AC"/>
    <x v="4"/>
    <x v="0"/>
    <n v="13.5"/>
    <m/>
  </r>
  <r>
    <n v="326"/>
    <s v="Brooke Ironside"/>
    <s v="Bournemouth AC"/>
    <x v="4"/>
    <x v="0"/>
    <n v="12.6"/>
    <m/>
  </r>
  <r>
    <n v="328"/>
    <s v="Ruby Jerges"/>
    <s v="Crawley AC"/>
    <x v="4"/>
    <x v="0"/>
    <n v="13.01"/>
    <m/>
  </r>
  <r>
    <n v="343"/>
    <s v="Issie Parry"/>
    <s v="City Of Portsmouth AC"/>
    <x v="4"/>
    <x v="0"/>
    <n v="13.8"/>
    <m/>
  </r>
  <r>
    <n v="320"/>
    <s v="Ella Hartwell"/>
    <s v="City Of Portsmouth AC"/>
    <x v="4"/>
    <x v="0"/>
    <n v="12.9"/>
    <m/>
  </r>
  <r>
    <n v="339"/>
    <s v="Philippa McCarthy"/>
    <s v="Dorchester"/>
    <x v="4"/>
    <x v="0"/>
    <n v="13.6"/>
    <m/>
  </r>
  <r>
    <n v="307"/>
    <s v="Yasmin Bridet"/>
    <s v="Bournemouth AC"/>
    <x v="4"/>
    <x v="0"/>
    <n v="12.9"/>
    <m/>
  </r>
  <r>
    <n v="325"/>
    <s v="Gwyneth Ikoli"/>
    <s v="Bournemouth AC"/>
    <x v="4"/>
    <x v="0"/>
    <n v="13.3"/>
    <m/>
  </r>
  <r>
    <n v="352"/>
    <s v="Alys Shinn"/>
    <s v="New Forest Runners"/>
    <x v="4"/>
    <x v="0"/>
    <m/>
    <m/>
  </r>
  <r>
    <n v="367"/>
    <s v="Daniel Perry"/>
    <s v="Dorchester AC"/>
    <x v="5"/>
    <x v="0"/>
    <n v="12.6"/>
    <m/>
  </r>
  <r>
    <n v="369"/>
    <s v="Jamie Paton"/>
    <s v="Poole Athletics Club"/>
    <x v="5"/>
    <x v="0"/>
    <n v="12"/>
    <m/>
  </r>
  <r>
    <n v="397"/>
    <s v="Toby  Bailey-pearce "/>
    <s v="Bournemouth AC"/>
    <x v="5"/>
    <x v="0"/>
    <m/>
    <m/>
  </r>
  <r>
    <n v="383"/>
    <s v="max henley"/>
    <s v="Isle Of Wight AC"/>
    <x v="5"/>
    <x v="0"/>
    <n v="11.67"/>
    <m/>
  </r>
  <r>
    <n v="370"/>
    <s v="Dan Owen"/>
    <s v="Kings Park"/>
    <x v="5"/>
    <x v="0"/>
    <n v="11.68"/>
    <m/>
  </r>
  <r>
    <n v="382"/>
    <s v="Toby Hiller"/>
    <s v="Wimborne AC"/>
    <x v="5"/>
    <x v="0"/>
    <m/>
    <m/>
  </r>
  <r>
    <n v="371"/>
    <s v="Liam Nixon"/>
    <s v="Poole AC"/>
    <x v="5"/>
    <x v="0"/>
    <n v="12.3"/>
    <m/>
  </r>
  <r>
    <n v="368"/>
    <s v="Edward Pearce"/>
    <s v="Poole AC"/>
    <x v="5"/>
    <x v="0"/>
    <m/>
    <m/>
  </r>
  <r>
    <n v="30"/>
    <s v="Rachel  Laurie"/>
    <s v="Chichester Runners &amp; AC"/>
    <x v="6"/>
    <x v="0"/>
    <n v="12.6"/>
    <m/>
  </r>
  <r>
    <n v="25"/>
    <s v="Lucy Drover"/>
    <s v="Isle Of Wight AC"/>
    <x v="6"/>
    <x v="0"/>
    <n v="13.5"/>
    <m/>
  </r>
  <r>
    <n v="26"/>
    <s v="Olivia Galloway"/>
    <s v="Bournemouth AC"/>
    <x v="6"/>
    <x v="0"/>
    <m/>
    <m/>
  </r>
  <r>
    <n v="39"/>
    <s v="Madeline  Wilton"/>
    <s v="City Of Portsmouth AC"/>
    <x v="6"/>
    <x v="0"/>
    <n v="12.8"/>
    <m/>
  </r>
  <r>
    <n v="23"/>
    <s v="Victoria Butler-Clack"/>
    <s v="Andover Ac"/>
    <x v="6"/>
    <x v="0"/>
    <n v="13.62"/>
    <m/>
  </r>
  <r>
    <n v="22"/>
    <s v="Mollie Butler"/>
    <s v="Isle of Wight "/>
    <x v="6"/>
    <x v="0"/>
    <n v="13.5"/>
    <m/>
  </r>
  <r>
    <n v="14"/>
    <s v="Curtis Ormerod-Taylor"/>
    <s v="Wimborne AC"/>
    <x v="7"/>
    <x v="0"/>
    <n v="11.1"/>
    <m/>
  </r>
  <r>
    <n v="4"/>
    <s v="Thomas casson"/>
    <s v="Poole AC"/>
    <x v="7"/>
    <x v="0"/>
    <n v="11"/>
    <m/>
  </r>
  <r>
    <n v="11"/>
    <s v="Daniel Kirby"/>
    <s v="Bournemouth AC"/>
    <x v="7"/>
    <x v="0"/>
    <n v="11.7"/>
    <m/>
  </r>
  <r>
    <n v="13"/>
    <s v="Jamie Newnham"/>
    <s v="Wimborne Athletics "/>
    <x v="7"/>
    <x v="0"/>
    <n v="11.5"/>
    <m/>
  </r>
  <r>
    <n v="15"/>
    <s v="Tate Ostey"/>
    <s v="Poole AC"/>
    <x v="7"/>
    <x v="0"/>
    <n v="12"/>
    <m/>
  </r>
  <r>
    <n v="12"/>
    <s v="Michael McDonagh"/>
    <s v="Team Bath Athletic Club"/>
    <x v="7"/>
    <x v="0"/>
    <n v="12.11"/>
    <m/>
  </r>
  <r>
    <n v="93"/>
    <s v="Paula  Hine"/>
    <s v="Wimborne AC "/>
    <x v="8"/>
    <x v="0"/>
    <n v="15.2"/>
    <m/>
  </r>
  <r>
    <n v="91"/>
    <s v="Lizzy Gourlay"/>
    <s v="Poole AC"/>
    <x v="8"/>
    <x v="0"/>
    <m/>
    <m/>
  </r>
  <r>
    <n v="426"/>
    <s v="Lydia Rogers"/>
    <s v="Swindon Harriers"/>
    <x v="8"/>
    <x v="0"/>
    <n v="12.8"/>
    <m/>
  </r>
  <r>
    <n v="96"/>
    <s v="Krisanne Jones"/>
    <s v="Woking AC"/>
    <x v="8"/>
    <x v="0"/>
    <n v="13.2"/>
    <m/>
  </r>
  <r>
    <n v="83"/>
    <s v="alexandra bryant"/>
    <s v="Poole AC"/>
    <x v="8"/>
    <x v="0"/>
    <m/>
    <m/>
  </r>
  <r>
    <n v="99"/>
    <s v="Sarah Long"/>
    <s v="Team Bath Athletic Club"/>
    <x v="8"/>
    <x v="0"/>
    <n v="12.9"/>
    <m/>
  </r>
  <r>
    <n v="51"/>
    <s v="lamin dampha"/>
    <s v="Birchfield Harriers"/>
    <x v="9"/>
    <x v="0"/>
    <n v="10"/>
    <m/>
  </r>
  <r>
    <n v="40"/>
    <s v="Jeron Ahiadome"/>
    <s v="Uni of Southampton AC"/>
    <x v="9"/>
    <x v="0"/>
    <m/>
    <m/>
  </r>
  <r>
    <n v="78"/>
    <s v="Harry wight"/>
    <m/>
    <x v="9"/>
    <x v="0"/>
    <n v="11.3"/>
    <m/>
  </r>
  <r>
    <n v="60"/>
    <s v="Hassan Hassan"/>
    <s v="Coventry Godiva Harriers"/>
    <x v="9"/>
    <x v="0"/>
    <n v="10.8"/>
    <m/>
  </r>
  <r>
    <n v="54"/>
    <s v="Dominic Dsouza"/>
    <s v="North Devon AC"/>
    <x v="9"/>
    <x v="0"/>
    <n v="11.8"/>
    <m/>
  </r>
  <r>
    <n v="62"/>
    <s v="Peter Impett"/>
    <s v="Wimborne"/>
    <x v="9"/>
    <x v="0"/>
    <n v="15.5"/>
    <m/>
  </r>
  <r>
    <n v="43"/>
    <s v="Leigh Bailey-pearce"/>
    <m/>
    <x v="9"/>
    <x v="0"/>
    <m/>
    <m/>
  </r>
  <r>
    <n v="69"/>
    <s v="Kenneth Muhumuza"/>
    <s v="Team Bath Athletic Club"/>
    <x v="9"/>
    <x v="0"/>
    <n v="11.4"/>
    <m/>
  </r>
  <r>
    <n v="70"/>
    <s v="Marcus Pidgley"/>
    <s v="Poole AC"/>
    <x v="9"/>
    <x v="0"/>
    <n v="13.5"/>
    <m/>
  </r>
  <r>
    <n v="73"/>
    <s v="vincent Taylor"/>
    <s v="Bournemouth AC"/>
    <x v="9"/>
    <x v="0"/>
    <n v="12.88"/>
    <m/>
  </r>
  <r>
    <n v="74"/>
    <s v="Dan Tomlinson"/>
    <s v="AFD"/>
    <x v="9"/>
    <x v="0"/>
    <n v="12.4"/>
    <m/>
  </r>
  <r>
    <n v="57"/>
    <s v="mark ellery"/>
    <s v="Bristol and West AC"/>
    <x v="9"/>
    <x v="0"/>
    <n v="13"/>
    <m/>
  </r>
  <r>
    <n v="76"/>
    <s v="George Walker"/>
    <s v="Poole AC"/>
    <x v="9"/>
    <x v="0"/>
    <m/>
    <m/>
  </r>
  <r>
    <n v="68"/>
    <s v="Jonas Mikalcius"/>
    <s v="Guildford &amp; Godalming AC"/>
    <x v="9"/>
    <x v="0"/>
    <n v="11.3"/>
    <m/>
  </r>
  <r>
    <n v="77"/>
    <s v="Richard Wheeler"/>
    <s v="Poole AC"/>
    <x v="9"/>
    <x v="0"/>
    <n v="12.3"/>
    <m/>
  </r>
  <r>
    <n v="66"/>
    <s v="Ian Long"/>
    <s v="Team Bath AC"/>
    <x v="9"/>
    <x v="0"/>
    <n v="14.5"/>
    <m/>
  </r>
  <r>
    <n v="110"/>
    <s v="Jaya Collinson"/>
    <s v="Poole AC"/>
    <x v="0"/>
    <x v="1"/>
    <n v="28.1"/>
    <m/>
  </r>
  <r>
    <n v="102"/>
    <s v="Zoe Allen"/>
    <s v="Team Kennet"/>
    <x v="0"/>
    <x v="1"/>
    <n v="30.47"/>
    <m/>
  </r>
  <r>
    <n v="169"/>
    <s v="Amy Tonkyn"/>
    <s v="Bournemouth AC"/>
    <x v="0"/>
    <x v="1"/>
    <n v="30.4"/>
    <m/>
  </r>
  <r>
    <n v="107"/>
    <s v="Imogen Brown"/>
    <s v="Southampton Athletic Club"/>
    <x v="0"/>
    <x v="1"/>
    <n v="31.34"/>
    <m/>
  </r>
  <r>
    <n v="103"/>
    <s v="Sophie  Barnett"/>
    <s v="Wimborne AC"/>
    <x v="0"/>
    <x v="1"/>
    <m/>
    <m/>
  </r>
  <r>
    <n v="140"/>
    <s v="Poppy Northcott"/>
    <s v="City Of Plymouth AC"/>
    <x v="0"/>
    <x v="1"/>
    <n v="0.28999999999999998"/>
    <m/>
  </r>
  <r>
    <n v="144"/>
    <s v="Fola Odofin"/>
    <s v="COPAC"/>
    <x v="0"/>
    <x v="1"/>
    <m/>
    <m/>
  </r>
  <r>
    <n v="163"/>
    <s v="Willow Smith"/>
    <s v="New Forest Junior AC"/>
    <x v="0"/>
    <x v="1"/>
    <n v="0"/>
    <m/>
  </r>
  <r>
    <n v="106"/>
    <s v="Jasmine Blampied"/>
    <s v="southampton athletis club"/>
    <x v="0"/>
    <x v="1"/>
    <n v="3.01"/>
    <m/>
  </r>
  <r>
    <n v="151"/>
    <s v="Elizabeth Richley"/>
    <s v="Poole AC"/>
    <x v="0"/>
    <x v="1"/>
    <n v="31.06"/>
    <m/>
  </r>
  <r>
    <n v="130"/>
    <s v="Amelia Hopkinson"/>
    <s v="Southampton Athletic Club"/>
    <x v="0"/>
    <x v="1"/>
    <n v="30.6"/>
    <m/>
  </r>
  <r>
    <n v="117"/>
    <s v="Morgen Davies"/>
    <s v="New Forest Junior AC"/>
    <x v="0"/>
    <x v="1"/>
    <n v="0.28000000000000003"/>
    <m/>
  </r>
  <r>
    <n v="160"/>
    <s v="Katelyn Smith"/>
    <s v="Poole Runners"/>
    <x v="0"/>
    <x v="1"/>
    <m/>
    <m/>
  </r>
  <r>
    <n v="138"/>
    <s v="Nia McConnell"/>
    <s v="Dorchester AC"/>
    <x v="0"/>
    <x v="1"/>
    <m/>
    <m/>
  </r>
  <r>
    <n v="135"/>
    <s v="Libby Kirby"/>
    <s v="Brighton &amp; Hove "/>
    <x v="0"/>
    <x v="1"/>
    <n v="31.21"/>
    <m/>
  </r>
  <r>
    <n v="168"/>
    <s v="Morgan Summerson Watson"/>
    <s v="Poole Athletic Club"/>
    <x v="0"/>
    <x v="1"/>
    <m/>
    <m/>
  </r>
  <r>
    <n v="120"/>
    <s v="Emma Doman"/>
    <s v="New Forest Junior AC"/>
    <x v="0"/>
    <x v="1"/>
    <m/>
    <m/>
  </r>
  <r>
    <n v="176"/>
    <s v="Brooke Williams"/>
    <s v="Wimborne AC"/>
    <x v="0"/>
    <x v="1"/>
    <m/>
    <m/>
  </r>
  <r>
    <n v="148"/>
    <s v="Maisie Read"/>
    <s v="City of Portsmouth AC"/>
    <x v="0"/>
    <x v="1"/>
    <m/>
    <m/>
  </r>
  <r>
    <n v="167"/>
    <s v="Holly Stonier"/>
    <s v="Bournemouth AC"/>
    <x v="0"/>
    <x v="1"/>
    <n v="30.05"/>
    <m/>
  </r>
  <r>
    <n v="170"/>
    <s v="Ida Waring"/>
    <s v="Bournemouth AC"/>
    <x v="0"/>
    <x v="1"/>
    <m/>
    <m/>
  </r>
  <r>
    <n v="119"/>
    <s v="Martha Dewar-Cutts"/>
    <s v="Wimborne AC"/>
    <x v="0"/>
    <x v="1"/>
    <m/>
    <m/>
  </r>
  <r>
    <n v="113"/>
    <s v="Ellie Crain"/>
    <s v="Bournemouth Athletics Club"/>
    <x v="0"/>
    <x v="1"/>
    <m/>
    <m/>
  </r>
  <r>
    <n v="157"/>
    <s v="Anna Scarborough"/>
    <s v="Anna Scarborough"/>
    <x v="0"/>
    <x v="1"/>
    <m/>
    <m/>
  </r>
  <r>
    <n v="187"/>
    <s v="OSCAR EWEN MATTHEWS"/>
    <s v="Bournemouth AC"/>
    <x v="1"/>
    <x v="1"/>
    <n v="28.1"/>
    <m/>
  </r>
  <r>
    <n v="181"/>
    <s v="James LAWSON"/>
    <s v="S Factor Academy"/>
    <x v="1"/>
    <x v="1"/>
    <n v="29.64"/>
    <m/>
  </r>
  <r>
    <n v="190"/>
    <s v="Caleb Etheridge"/>
    <s v="City Of Salisbury AC &amp; RC"/>
    <x v="1"/>
    <x v="1"/>
    <m/>
    <m/>
  </r>
  <r>
    <n v="183"/>
    <s v="AAYAN KAR"/>
    <s v="Bournemouth AC"/>
    <x v="1"/>
    <x v="1"/>
    <m/>
    <m/>
  </r>
  <r>
    <n v="438"/>
    <s v="Luke  Owen"/>
    <s v="Kings Park"/>
    <x v="1"/>
    <x v="1"/>
    <m/>
    <m/>
  </r>
  <r>
    <n v="449"/>
    <s v="Harry Woods"/>
    <s v="Wimborne AC"/>
    <x v="1"/>
    <x v="1"/>
    <n v="28"/>
    <m/>
  </r>
  <r>
    <n v="197"/>
    <s v="Harry Bunting"/>
    <s v="Wimborne AC"/>
    <x v="1"/>
    <x v="1"/>
    <m/>
    <m/>
  </r>
  <r>
    <n v="446"/>
    <s v="Rufus waring"/>
    <m/>
    <x v="1"/>
    <x v="1"/>
    <m/>
    <m/>
  </r>
  <r>
    <n v="179"/>
    <s v="Edward Lynch"/>
    <s v="Mrs Denise Lynch"/>
    <x v="1"/>
    <x v="1"/>
    <m/>
    <m/>
  </r>
  <r>
    <n v="224"/>
    <s v="Jayneeva  George"/>
    <s v="Coventry Godiva Harriers"/>
    <x v="2"/>
    <x v="1"/>
    <n v="27.01"/>
    <m/>
  </r>
  <r>
    <n v="245"/>
    <s v="Mimi Nightingale"/>
    <s v="City Of Portsmouth AC"/>
    <x v="2"/>
    <x v="1"/>
    <n v="28.74"/>
    <m/>
  </r>
  <r>
    <n v="270"/>
    <s v="Leah Watts"/>
    <s v="Poole AC"/>
    <x v="2"/>
    <x v="1"/>
    <n v="28.2"/>
    <m/>
  </r>
  <r>
    <n v="265"/>
    <s v="Georgina Stokes"/>
    <s v="Poole AC"/>
    <x v="2"/>
    <x v="1"/>
    <n v="27.8"/>
    <m/>
  </r>
  <r>
    <n v="249"/>
    <s v="Abigail Phillips"/>
    <s v="Bournemouth AC"/>
    <x v="2"/>
    <x v="1"/>
    <n v="27.4"/>
    <m/>
  </r>
  <r>
    <n v="232"/>
    <s v="Sophia Horwood"/>
    <s v="Poole Ac"/>
    <x v="2"/>
    <x v="1"/>
    <n v="29.82"/>
    <m/>
  </r>
  <r>
    <n v="247"/>
    <s v="Katy Parkin"/>
    <s v="Southampton Athletic Club"/>
    <x v="2"/>
    <x v="1"/>
    <n v="28.9"/>
    <m/>
  </r>
  <r>
    <n v="254"/>
    <s v="Yasmin  Radouan "/>
    <s v="New Forest Junior AC"/>
    <x v="2"/>
    <x v="1"/>
    <n v="32.700000000000003"/>
    <m/>
  </r>
  <r>
    <n v="201"/>
    <s v="MIA Armstrong"/>
    <s v="Bournemouth AC"/>
    <x v="2"/>
    <x v="1"/>
    <m/>
    <m/>
  </r>
  <r>
    <n v="243"/>
    <s v="Amy Mcleod"/>
    <s v="City Of Portsmouth AC"/>
    <x v="2"/>
    <x v="1"/>
    <n v="30.31"/>
    <m/>
  </r>
  <r>
    <n v="219"/>
    <s v="Katie Evans"/>
    <s v="Dorchester AC"/>
    <x v="2"/>
    <x v="1"/>
    <n v="26.84"/>
    <m/>
  </r>
  <r>
    <n v="268"/>
    <s v="Lily T-Smith"/>
    <s v="New Forest Junior AC"/>
    <x v="2"/>
    <x v="1"/>
    <n v="26.8"/>
    <m/>
  </r>
  <r>
    <n v="204"/>
    <s v="Ella Bodman"/>
    <s v="Wimborne AC"/>
    <x v="2"/>
    <x v="1"/>
    <n v="29.3"/>
    <m/>
  </r>
  <r>
    <n v="215"/>
    <s v="Amy  Doble"/>
    <s v="Bournemouth AC"/>
    <x v="2"/>
    <x v="1"/>
    <n v="0.3"/>
    <m/>
  </r>
  <r>
    <n v="218"/>
    <s v="Zara English"/>
    <s v="Dorchester AC"/>
    <x v="2"/>
    <x v="1"/>
    <n v="28.17"/>
    <m/>
  </r>
  <r>
    <n v="261"/>
    <s v="Poppy Shroff"/>
    <s v="Southampton Athletic Club"/>
    <x v="2"/>
    <x v="1"/>
    <n v="28.51"/>
    <m/>
  </r>
  <r>
    <n v="253"/>
    <s v="Izzy Price"/>
    <s v="Bournemouth athletics club"/>
    <x v="2"/>
    <x v="1"/>
    <n v="28.9"/>
    <m/>
  </r>
  <r>
    <n v="275"/>
    <s v="Mia Wilkinson"/>
    <s v="Bournemouth AC"/>
    <x v="2"/>
    <x v="1"/>
    <m/>
    <m/>
  </r>
  <r>
    <n v="259"/>
    <s v="kitty sharpe"/>
    <s v="Wimborne AC"/>
    <x v="2"/>
    <x v="1"/>
    <n v="29"/>
    <m/>
  </r>
  <r>
    <n v="248"/>
    <s v="Molly Pearce"/>
    <s v="Poole AC"/>
    <x v="2"/>
    <x v="1"/>
    <m/>
    <m/>
  </r>
  <r>
    <n v="205"/>
    <s v="Freya Bradfield"/>
    <s v="Bournemouth AC"/>
    <x v="2"/>
    <x v="1"/>
    <n v="31.4"/>
    <m/>
  </r>
  <r>
    <n v="252"/>
    <s v="Lucy Presley"/>
    <s v="New Forest Junior AC"/>
    <x v="2"/>
    <x v="1"/>
    <n v="29.2"/>
    <m/>
  </r>
  <r>
    <n v="264"/>
    <s v="Roberta Simpson"/>
    <m/>
    <x v="2"/>
    <x v="1"/>
    <m/>
    <m/>
  </r>
  <r>
    <n v="242"/>
    <s v="Jess Marinus"/>
    <s v="Winchester &amp; District AC"/>
    <x v="2"/>
    <x v="1"/>
    <n v="31.29"/>
    <m/>
  </r>
  <r>
    <n v="284"/>
    <s v="Adam Gulliver"/>
    <s v="Bournemouth "/>
    <x v="3"/>
    <x v="1"/>
    <n v="29.5"/>
    <m/>
  </r>
  <r>
    <n v="454"/>
    <s v="James Moore"/>
    <s v="Southampton Athletic Club"/>
    <x v="3"/>
    <x v="1"/>
    <n v="27.6"/>
    <m/>
  </r>
  <r>
    <n v="296"/>
    <s v="Jacob Barnett"/>
    <s v="Wimborne AC"/>
    <x v="3"/>
    <x v="1"/>
    <n v="29.01"/>
    <m/>
  </r>
  <r>
    <n v="467"/>
    <s v="Rusciano Thomas-Riley"/>
    <s v="Coventry Godiva Harriers"/>
    <x v="3"/>
    <x v="1"/>
    <m/>
    <m/>
  </r>
  <r>
    <n v="451"/>
    <s v="Vince Mason"/>
    <s v="Dorchester AC"/>
    <x v="3"/>
    <x v="1"/>
    <n v="26"/>
    <m/>
  </r>
  <r>
    <n v="289"/>
    <s v="Keon Dzuda"/>
    <s v="BAC"/>
    <x v="3"/>
    <x v="1"/>
    <n v="25.2"/>
    <m/>
  </r>
  <r>
    <n v="464"/>
    <s v="Daniel Sanchez"/>
    <s v="Poole AC"/>
    <x v="3"/>
    <x v="1"/>
    <n v="0"/>
    <m/>
  </r>
  <r>
    <n v="299"/>
    <s v="Daniel Armstrong"/>
    <s v="Bournemouth AC"/>
    <x v="3"/>
    <x v="1"/>
    <n v="1"/>
    <m/>
  </r>
  <r>
    <n v="453"/>
    <s v="James Mitchell"/>
    <s v="Southampton Athletic Club"/>
    <x v="3"/>
    <x v="1"/>
    <n v="27.9"/>
    <m/>
  </r>
  <r>
    <n v="286"/>
    <s v="Ethan Gill"/>
    <s v="Bristol and West AC"/>
    <x v="3"/>
    <x v="1"/>
    <m/>
    <m/>
  </r>
  <r>
    <n v="287"/>
    <s v="Jago Evison"/>
    <s v="Andover AC"/>
    <x v="3"/>
    <x v="1"/>
    <n v="25.9"/>
    <m/>
  </r>
  <r>
    <n v="294"/>
    <s v="Henry Brooks"/>
    <s v="Southampton Athletic Club"/>
    <x v="3"/>
    <x v="1"/>
    <n v="26.6"/>
    <m/>
  </r>
  <r>
    <n v="455"/>
    <s v="Jamie  Norton"/>
    <s v="Southampton Athletic Club"/>
    <x v="3"/>
    <x v="1"/>
    <n v="28.6"/>
    <m/>
  </r>
  <r>
    <n v="277"/>
    <s v="Nathaniel Lamb"/>
    <s v="New Forest Junior AC"/>
    <x v="3"/>
    <x v="1"/>
    <n v="3.08"/>
    <m/>
  </r>
  <r>
    <n v="300"/>
    <s v="Gemma Baker"/>
    <s v="Team Bath Athletic Club"/>
    <x v="4"/>
    <x v="1"/>
    <n v="30.75"/>
    <m/>
  </r>
  <r>
    <n v="355"/>
    <s v="Ella-May Sprake"/>
    <s v="City of Portsmouth AC"/>
    <x v="4"/>
    <x v="1"/>
    <n v="27.44"/>
    <m/>
  </r>
  <r>
    <n v="310"/>
    <s v="jemima chima"/>
    <s v="South London Harriers"/>
    <x v="4"/>
    <x v="1"/>
    <n v="24.56"/>
    <m/>
  </r>
  <r>
    <n v="314"/>
    <s v="Chloe  Errington "/>
    <s v="Southampton Athletic Club"/>
    <x v="4"/>
    <x v="1"/>
    <n v="28"/>
    <m/>
  </r>
  <r>
    <n v="324"/>
    <s v="Madison Hurley"/>
    <s v="Radley"/>
    <x v="4"/>
    <x v="1"/>
    <m/>
    <m/>
  </r>
  <r>
    <n v="306"/>
    <s v="Sophie Brame"/>
    <s v="City of Portsmouth AC"/>
    <x v="4"/>
    <x v="1"/>
    <n v="26.56"/>
    <m/>
  </r>
  <r>
    <n v="359"/>
    <s v="Amelia Verney"/>
    <s v="Bournemouth AC"/>
    <x v="4"/>
    <x v="1"/>
    <n v="25.3"/>
    <m/>
  </r>
  <r>
    <n v="335"/>
    <s v="Ellie Lovett"/>
    <s v="City Of Portsmouth AC"/>
    <x v="4"/>
    <x v="1"/>
    <n v="29.1"/>
    <m/>
  </r>
  <r>
    <n v="353"/>
    <s v="Millicent  Siderfin"/>
    <s v="New Forest Junior AC"/>
    <x v="4"/>
    <x v="1"/>
    <n v="29.8"/>
    <m/>
  </r>
  <r>
    <n v="348"/>
    <s v="Emily Russell"/>
    <s v="Chichester Runners AC"/>
    <x v="4"/>
    <x v="1"/>
    <n v="27.8"/>
    <m/>
  </r>
  <r>
    <n v="344"/>
    <s v="Ellen Pearce"/>
    <s v="Dorchester AC"/>
    <x v="4"/>
    <x v="1"/>
    <m/>
    <m/>
  </r>
  <r>
    <n v="326"/>
    <s v="Brooke Ironside"/>
    <s v="Bournemouth AC"/>
    <x v="4"/>
    <x v="1"/>
    <n v="25.6"/>
    <m/>
  </r>
  <r>
    <n v="322"/>
    <s v="Poppy Herbert"/>
    <s v="City Of Portsmouth AC"/>
    <x v="4"/>
    <x v="1"/>
    <n v="27"/>
    <m/>
  </r>
  <r>
    <n v="309"/>
    <s v="Lauren Chadwick"/>
    <s v="Camberley And District AC"/>
    <x v="4"/>
    <x v="1"/>
    <m/>
    <m/>
  </r>
  <r>
    <n v="339"/>
    <s v="Philippa McCarthy"/>
    <s v="Dorchester"/>
    <x v="4"/>
    <x v="1"/>
    <n v="28.5"/>
    <m/>
  </r>
  <r>
    <n v="334"/>
    <s v="Abbie Lovering"/>
    <s v="Wimborne AC"/>
    <x v="4"/>
    <x v="1"/>
    <n v="26.8"/>
    <m/>
  </r>
  <r>
    <n v="340"/>
    <s v="Sophie Moore"/>
    <s v="Avon Valley Runners Team Bath Athletic Club"/>
    <x v="4"/>
    <x v="1"/>
    <n v="29"/>
    <m/>
  </r>
  <r>
    <n v="352"/>
    <s v="Alys Shinn"/>
    <s v="New Forest Runners"/>
    <x v="4"/>
    <x v="1"/>
    <m/>
    <m/>
  </r>
  <r>
    <n v="477"/>
    <s v="Billy Winch"/>
    <s v="Dorchester AC"/>
    <x v="5"/>
    <x v="1"/>
    <n v="25.7"/>
    <m/>
  </r>
  <r>
    <n v="367"/>
    <s v="Daniel Perry"/>
    <s v="Dorchester AC"/>
    <x v="5"/>
    <x v="1"/>
    <n v="26.1"/>
    <m/>
  </r>
  <r>
    <n v="373"/>
    <s v="Jack McDonald"/>
    <s v="Southampton AC"/>
    <x v="5"/>
    <x v="1"/>
    <n v="23.7"/>
    <m/>
  </r>
  <r>
    <n v="369"/>
    <s v="Jamie Paton"/>
    <s v="Poole Athletics Club"/>
    <x v="5"/>
    <x v="1"/>
    <n v="25.1"/>
    <m/>
  </r>
  <r>
    <n v="383"/>
    <s v="max henley"/>
    <s v="Isle Of Wight AC"/>
    <x v="5"/>
    <x v="1"/>
    <n v="24.08"/>
    <m/>
  </r>
  <r>
    <n v="382"/>
    <s v="Toby Hiller"/>
    <s v="Wimborne AC"/>
    <x v="5"/>
    <x v="1"/>
    <m/>
    <m/>
  </r>
  <r>
    <n v="368"/>
    <s v="Edward Pearce"/>
    <s v="Poole AC"/>
    <x v="5"/>
    <x v="1"/>
    <m/>
    <m/>
  </r>
  <r>
    <n v="381"/>
    <s v="Josh Jack"/>
    <s v="Wimborne AC"/>
    <x v="5"/>
    <x v="1"/>
    <n v="30"/>
    <m/>
  </r>
  <r>
    <n v="390"/>
    <s v="Elliott Evans"/>
    <s v="City Of Portsmouth AC"/>
    <x v="5"/>
    <x v="1"/>
    <n v="24.1"/>
    <m/>
  </r>
  <r>
    <n v="30"/>
    <s v="Rachel  Laurie"/>
    <s v="Chichester Runners &amp; AC"/>
    <x v="6"/>
    <x v="1"/>
    <n v="26.1"/>
    <m/>
  </r>
  <r>
    <n v="25"/>
    <s v="Lucy Drover"/>
    <s v="Isle Of Wight AC"/>
    <x v="6"/>
    <x v="1"/>
    <n v="28.3"/>
    <m/>
  </r>
  <r>
    <n v="14"/>
    <s v="Curtis Ormerod-Taylor"/>
    <s v="Wimborne AC"/>
    <x v="7"/>
    <x v="1"/>
    <n v="22.7"/>
    <m/>
  </r>
  <r>
    <n v="11"/>
    <s v="Daniel Kirby"/>
    <s v="Bournemouth AC"/>
    <x v="7"/>
    <x v="1"/>
    <n v="24.7"/>
    <m/>
  </r>
  <r>
    <n v="1"/>
    <s v="femi akinbobola"/>
    <s v="Team Bath Athletic Club"/>
    <x v="7"/>
    <x v="1"/>
    <n v="22.5"/>
    <m/>
  </r>
  <r>
    <n v="12"/>
    <s v="Michael McDonagh"/>
    <s v="Team Bath Athletic Club"/>
    <x v="7"/>
    <x v="1"/>
    <n v="24.66"/>
    <m/>
  </r>
  <r>
    <n v="91"/>
    <s v="Lizzy Gourlay"/>
    <s v="Poole AC"/>
    <x v="8"/>
    <x v="1"/>
    <m/>
    <m/>
  </r>
  <r>
    <n v="426"/>
    <s v="Lydia Rogers"/>
    <s v="Swindon Harriers"/>
    <x v="8"/>
    <x v="1"/>
    <n v="25.93"/>
    <m/>
  </r>
  <r>
    <n v="96"/>
    <s v="Krisanne Jones"/>
    <s v="Woking AC"/>
    <x v="8"/>
    <x v="1"/>
    <n v="27.5"/>
    <m/>
  </r>
  <r>
    <n v="98"/>
    <s v="Annette Lewis"/>
    <s v="Bournemouth AC"/>
    <x v="8"/>
    <x v="1"/>
    <m/>
    <m/>
  </r>
  <r>
    <n v="83"/>
    <s v="alexandra bryant"/>
    <s v="Poole AC"/>
    <x v="8"/>
    <x v="1"/>
    <m/>
    <m/>
  </r>
  <r>
    <n v="99"/>
    <s v="Sarah Long"/>
    <s v="Team Bath Athletic Club"/>
    <x v="8"/>
    <x v="1"/>
    <n v="26.43"/>
    <m/>
  </r>
  <r>
    <n v="40"/>
    <s v="Jeron Ahiadome"/>
    <s v="Uni of Southampton AC"/>
    <x v="9"/>
    <x v="1"/>
    <m/>
    <m/>
  </r>
  <r>
    <n v="78"/>
    <s v="Harry wight"/>
    <m/>
    <x v="9"/>
    <x v="1"/>
    <n v="22.5"/>
    <m/>
  </r>
  <r>
    <n v="44"/>
    <s v="RIchard BEAK"/>
    <s v="Woking AC"/>
    <x v="9"/>
    <x v="1"/>
    <n v="23.2"/>
    <m/>
  </r>
  <r>
    <n v="70"/>
    <s v="Marcus Pidgley"/>
    <s v="Poole AC"/>
    <x v="9"/>
    <x v="1"/>
    <n v="28.16"/>
    <m/>
  </r>
  <r>
    <n v="73"/>
    <s v="vincent Taylor"/>
    <s v="Bournemouth AC"/>
    <x v="9"/>
    <x v="1"/>
    <n v="27.4"/>
    <m/>
  </r>
  <r>
    <n v="74"/>
    <s v="Dan Tomlinson"/>
    <s v="AFD"/>
    <x v="9"/>
    <x v="1"/>
    <n v="25.4"/>
    <m/>
  </r>
  <r>
    <n v="57"/>
    <s v="mark ellery"/>
    <s v="Bristol and West AC"/>
    <x v="9"/>
    <x v="1"/>
    <n v="27.6"/>
    <m/>
  </r>
  <r>
    <n v="63"/>
    <s v="Aidan Jackson"/>
    <s v="CADAC"/>
    <x v="9"/>
    <x v="1"/>
    <n v="23.8"/>
    <m/>
  </r>
  <r>
    <n v="77"/>
    <s v="Richard Wheeler"/>
    <s v="Poole AC"/>
    <x v="9"/>
    <x v="1"/>
    <n v="26"/>
    <m/>
  </r>
  <r>
    <n v="270"/>
    <s v="Leah Watts"/>
    <s v="Poole AC"/>
    <x v="2"/>
    <x v="2"/>
    <m/>
    <m/>
  </r>
  <r>
    <n v="249"/>
    <s v="Abigail Phillips"/>
    <s v="Bournemouth AC"/>
    <x v="2"/>
    <x v="2"/>
    <n v="43.79"/>
    <m/>
  </r>
  <r>
    <n v="231"/>
    <s v="Grace horswell"/>
    <s v="Yate &amp; District AC"/>
    <x v="2"/>
    <x v="2"/>
    <n v="46.4"/>
    <m/>
  </r>
  <r>
    <n v="203"/>
    <s v="Sadie Blake"/>
    <s v="City Of Portsmouth AC"/>
    <x v="2"/>
    <x v="2"/>
    <n v="43.66"/>
    <m/>
  </r>
  <r>
    <n v="204"/>
    <s v="Ella Bodman"/>
    <s v="Wimborne AC"/>
    <x v="2"/>
    <x v="2"/>
    <m/>
    <m/>
  </r>
  <r>
    <n v="215"/>
    <s v="Amy  Doble"/>
    <s v="Bournemouth AC"/>
    <x v="2"/>
    <x v="2"/>
    <m/>
    <m/>
  </r>
  <r>
    <n v="272"/>
    <s v="Annabel White"/>
    <s v="New Forest Junior Athletics Club"/>
    <x v="2"/>
    <x v="2"/>
    <n v="53.6"/>
    <m/>
  </r>
  <r>
    <n v="252"/>
    <s v="Lucy Presley"/>
    <s v="New Forest Junior AC"/>
    <x v="2"/>
    <x v="2"/>
    <m/>
    <m/>
  </r>
  <r>
    <n v="256"/>
    <s v="BELLA REES"/>
    <s v="New Forest Junior AC"/>
    <x v="2"/>
    <x v="2"/>
    <n v="0.53"/>
    <m/>
  </r>
  <r>
    <n v="244"/>
    <s v="Anise Mellodey"/>
    <s v="New Forest Junior AC"/>
    <x v="2"/>
    <x v="2"/>
    <n v="46.1"/>
    <m/>
  </r>
  <r>
    <n v="260"/>
    <s v="Emma Shedden"/>
    <s v="Winchester &amp; District AC"/>
    <x v="2"/>
    <x v="2"/>
    <m/>
    <m/>
  </r>
  <r>
    <n v="279"/>
    <s v="Alex  Knight"/>
    <s v="Team Bath Athletic Club"/>
    <x v="3"/>
    <x v="2"/>
    <n v="44.06"/>
    <m/>
  </r>
  <r>
    <n v="454"/>
    <s v="James Moore"/>
    <s v="Southampton Athletic Club"/>
    <x v="3"/>
    <x v="2"/>
    <n v="44"/>
    <m/>
  </r>
  <r>
    <n v="296"/>
    <s v="Jacob Barnett"/>
    <s v="Wimborne AC"/>
    <x v="3"/>
    <x v="2"/>
    <m/>
    <m/>
  </r>
  <r>
    <n v="451"/>
    <s v="Vince Mason"/>
    <s v="Dorchester AC"/>
    <x v="3"/>
    <x v="2"/>
    <n v="39.799999999999997"/>
    <m/>
  </r>
  <r>
    <n v="460"/>
    <s v="William Rabjohns"/>
    <s v="Poole AC"/>
    <x v="3"/>
    <x v="2"/>
    <n v="42"/>
    <m/>
  </r>
  <r>
    <n v="287"/>
    <s v="Jago Evison"/>
    <s v="Andover AC"/>
    <x v="3"/>
    <x v="2"/>
    <m/>
    <m/>
  </r>
  <r>
    <n v="297"/>
    <s v="Joseph Banks"/>
    <s v="Yeovil Olympiads AC"/>
    <x v="3"/>
    <x v="2"/>
    <m/>
    <m/>
  </r>
  <r>
    <n v="341"/>
    <s v="Lucy Odell "/>
    <s v="Southampton Athletic Club"/>
    <x v="4"/>
    <x v="2"/>
    <n v="46.6"/>
    <m/>
  </r>
  <r>
    <n v="345"/>
    <s v="Charlotte Piper"/>
    <s v="Poole AC"/>
    <x v="4"/>
    <x v="2"/>
    <n v="49.7"/>
    <m/>
  </r>
  <r>
    <n v="314"/>
    <s v="Chloe  Errington "/>
    <s v="Southampton Athletic Club"/>
    <x v="4"/>
    <x v="2"/>
    <n v="45"/>
    <m/>
  </r>
  <r>
    <n v="358"/>
    <s v="Sophie Torrance"/>
    <s v="WADAC"/>
    <x v="4"/>
    <x v="2"/>
    <n v="48"/>
    <m/>
  </r>
  <r>
    <n v="359"/>
    <s v="Amelia Verney"/>
    <s v="Bournemouth AC"/>
    <x v="4"/>
    <x v="2"/>
    <n v="41.3"/>
    <m/>
  </r>
  <r>
    <n v="327"/>
    <s v="Ella Jeffery"/>
    <s v="Wimborne AC"/>
    <x v="4"/>
    <x v="2"/>
    <n v="47.5"/>
    <m/>
  </r>
  <r>
    <n v="344"/>
    <s v="Ellen Pearce"/>
    <s v="Dorchester AC"/>
    <x v="4"/>
    <x v="2"/>
    <n v="43.38"/>
    <m/>
  </r>
  <r>
    <n v="337"/>
    <s v="PHOEBE MARCH"/>
    <s v="City Of Portsmouth AC"/>
    <x v="4"/>
    <x v="2"/>
    <n v="44.39"/>
    <m/>
  </r>
  <r>
    <n v="346"/>
    <s v="Laura Reeves "/>
    <s v="Bournemouth AC"/>
    <x v="4"/>
    <x v="2"/>
    <n v="46.7"/>
    <m/>
  </r>
  <r>
    <n v="334"/>
    <s v="Abbie Lovering"/>
    <s v="Wimborne AC"/>
    <x v="4"/>
    <x v="2"/>
    <n v="41.4"/>
    <m/>
  </r>
  <r>
    <n v="340"/>
    <s v="Sophie Moore"/>
    <s v="Avon Valley Runners Team Bath Athletic Club"/>
    <x v="4"/>
    <x v="2"/>
    <n v="46"/>
    <m/>
  </r>
  <r>
    <n v="477"/>
    <s v="Billy Winch"/>
    <s v="Dorchester AC"/>
    <x v="5"/>
    <x v="3"/>
    <m/>
    <m/>
  </r>
  <r>
    <n v="373"/>
    <s v="Jack McDonald"/>
    <s v="Southampton AC"/>
    <x v="5"/>
    <x v="3"/>
    <n v="53.27"/>
    <m/>
  </r>
  <r>
    <n v="384"/>
    <s v="Luke Hamley"/>
    <s v="North Devon AC"/>
    <x v="5"/>
    <x v="3"/>
    <n v="55.54"/>
    <m/>
  </r>
  <r>
    <n v="371"/>
    <s v="Liam Nixon"/>
    <s v="Poole AC"/>
    <x v="5"/>
    <x v="3"/>
    <n v="54.9"/>
    <m/>
  </r>
  <r>
    <n v="381"/>
    <s v="Josh Jack"/>
    <s v="Wimborne AC"/>
    <x v="5"/>
    <x v="3"/>
    <n v="62.2"/>
    <m/>
  </r>
  <r>
    <n v="37"/>
    <s v="Rebecca Watkins"/>
    <s v="Windsor Slough Eton &amp; Hounslow AC"/>
    <x v="6"/>
    <x v="3"/>
    <n v="60"/>
    <m/>
  </r>
  <r>
    <n v="29"/>
    <s v="Abbie Jones"/>
    <s v="Maidenhead AC"/>
    <x v="6"/>
    <x v="3"/>
    <n v="62.37"/>
    <m/>
  </r>
  <r>
    <n v="26"/>
    <s v="Olivia Galloway"/>
    <s v="Bournemouth AC"/>
    <x v="6"/>
    <x v="3"/>
    <m/>
    <m/>
  </r>
  <r>
    <n v="1"/>
    <s v="femi akinbobola"/>
    <s v="Team Bath Athletic Club"/>
    <x v="7"/>
    <x v="3"/>
    <n v="52.9"/>
    <m/>
  </r>
  <r>
    <n v="9"/>
    <s v="Ben Holdsworth"/>
    <s v="Isle of Wight AC"/>
    <x v="7"/>
    <x v="3"/>
    <n v="53.76"/>
    <m/>
  </r>
  <r>
    <n v="10"/>
    <s v="Sam Hughes"/>
    <s v="Wimborne AC"/>
    <x v="7"/>
    <x v="3"/>
    <n v="57.9"/>
    <m/>
  </r>
  <r>
    <n v="92"/>
    <s v="Abbie Hine"/>
    <s v="Wimborne"/>
    <x v="8"/>
    <x v="3"/>
    <n v="66.17"/>
    <m/>
  </r>
  <r>
    <n v="97"/>
    <s v="Bea Lafreniere"/>
    <s v="Aldershot Farnham &amp; District"/>
    <x v="8"/>
    <x v="3"/>
    <n v="64.5"/>
    <m/>
  </r>
  <r>
    <n v="430"/>
    <s v="Hayley Steward"/>
    <s v="Team Kennet Triathlon &amp; AC"/>
    <x v="8"/>
    <x v="3"/>
    <n v="61.49"/>
    <m/>
  </r>
  <r>
    <n v="98"/>
    <s v="Annette Lewis"/>
    <s v="Bournemouth AC"/>
    <x v="8"/>
    <x v="3"/>
    <m/>
    <m/>
  </r>
  <r>
    <n v="84"/>
    <s v="Chloe Burrows"/>
    <s v="Bournemouth AC"/>
    <x v="8"/>
    <x v="3"/>
    <n v="61.2"/>
    <m/>
  </r>
  <r>
    <n v="46"/>
    <s v="Simone Broccolo"/>
    <s v="Trevisatletica"/>
    <x v="9"/>
    <x v="3"/>
    <n v="53.78"/>
    <m/>
  </r>
  <r>
    <n v="44"/>
    <s v="RIchard BEAK"/>
    <s v="Woking AC"/>
    <x v="9"/>
    <x v="3"/>
    <n v="51.6"/>
    <m/>
  </r>
  <r>
    <n v="71"/>
    <s v="Harrison Pocock"/>
    <s v="City Of Portsmouth AC"/>
    <x v="9"/>
    <x v="3"/>
    <n v="48.58"/>
    <m/>
  </r>
  <r>
    <n v="55"/>
    <s v="Ciaran Dunnion"/>
    <s v="Poole "/>
    <x v="9"/>
    <x v="3"/>
    <n v="50.2"/>
    <m/>
  </r>
  <r>
    <n v="49"/>
    <s v="Simon  Ciaravella"/>
    <s v="Southampton "/>
    <x v="9"/>
    <x v="3"/>
    <n v="0.54"/>
    <m/>
  </r>
  <r>
    <n v="126"/>
    <s v="Olivia Glover"/>
    <s v="City Of Salisbury AC &amp; RC"/>
    <x v="0"/>
    <x v="4"/>
    <n v="2.52"/>
    <m/>
  </r>
  <r>
    <n v="118"/>
    <s v="Emily  Deveney"/>
    <s v="Blackheath and Bromley Harriers Athletic Club"/>
    <x v="0"/>
    <x v="4"/>
    <n v="2.34"/>
    <m/>
  </r>
  <r>
    <n v="140"/>
    <s v="Poppy Northcott"/>
    <s v="City Of Plymouth AC"/>
    <x v="0"/>
    <x v="4"/>
    <n v="2.25"/>
    <m/>
  </r>
  <r>
    <n v="111"/>
    <s v="Emily  Coltman "/>
    <s v="Bournemouth AC"/>
    <x v="0"/>
    <x v="4"/>
    <n v="3"/>
    <m/>
  </r>
  <r>
    <n v="147"/>
    <s v="Imogen Rawles"/>
    <s v="Wimborne AC"/>
    <x v="0"/>
    <x v="4"/>
    <n v="2.4500000000000002"/>
    <m/>
  </r>
  <r>
    <n v="134"/>
    <s v="Daisy Johnson"/>
    <s v="New Forest Junior AC"/>
    <x v="0"/>
    <x v="4"/>
    <n v="2.5499999999999998"/>
    <m/>
  </r>
  <r>
    <n v="158"/>
    <s v="Florence Siderfin"/>
    <s v="New Forest Junior AC"/>
    <x v="0"/>
    <x v="4"/>
    <n v="2.4500000000000002"/>
    <m/>
  </r>
  <r>
    <n v="174"/>
    <s v="India  West"/>
    <s v="Wimborne AC"/>
    <x v="0"/>
    <x v="4"/>
    <n v="2.5"/>
    <m/>
  </r>
  <r>
    <n v="108"/>
    <s v="Gracie  Bunting"/>
    <s v="Wimborne AC"/>
    <x v="0"/>
    <x v="4"/>
    <n v="4"/>
    <m/>
  </r>
  <r>
    <n v="117"/>
    <s v="Morgen Davies"/>
    <s v="New Forest Junior AC"/>
    <x v="0"/>
    <x v="4"/>
    <n v="4"/>
    <m/>
  </r>
  <r>
    <n v="120"/>
    <s v="Emma Doman"/>
    <s v="New Forest Junior AC"/>
    <x v="0"/>
    <x v="4"/>
    <n v="2.5499999999999998"/>
    <m/>
  </r>
  <r>
    <n v="170"/>
    <s v="Ida Waring"/>
    <s v="Bournemouth AC"/>
    <x v="0"/>
    <x v="4"/>
    <n v="2.48"/>
    <m/>
  </r>
  <r>
    <n v="113"/>
    <s v="Ellie Crain"/>
    <s v="Bournemouth Athletics Club"/>
    <x v="0"/>
    <x v="4"/>
    <n v="5"/>
    <m/>
  </r>
  <r>
    <n v="142"/>
    <s v="Hannah Norton"/>
    <s v="Independent Intelligent Fitness"/>
    <x v="0"/>
    <x v="4"/>
    <n v="2.4300000000000002"/>
    <m/>
  </r>
  <r>
    <n v="125"/>
    <s v="Imogen Gent"/>
    <s v="Jacqueline Gent"/>
    <x v="0"/>
    <x v="4"/>
    <n v="3.15"/>
    <m/>
  </r>
  <r>
    <n v="162"/>
    <s v="rebekah smith"/>
    <s v="New Forest Junior AC"/>
    <x v="0"/>
    <x v="4"/>
    <n v="2.59"/>
    <m/>
  </r>
  <r>
    <m/>
    <m/>
    <m/>
    <x v="10"/>
    <x v="5"/>
    <m/>
    <m/>
  </r>
  <r>
    <n v="128"/>
    <s v="Darcy Hawkins"/>
    <m/>
    <x v="0"/>
    <x v="4"/>
    <n v="2.4500000000000002"/>
    <m/>
  </r>
  <r>
    <n v="187"/>
    <s v="OSCAR EWEN MATTHEWS"/>
    <s v="Bournemouth AC"/>
    <x v="1"/>
    <x v="4"/>
    <n v="2.2000000000000002"/>
    <m/>
  </r>
  <r>
    <n v="195"/>
    <s v="Charlie Coles"/>
    <s v="City Of Salisbury AC &amp; RC"/>
    <x v="1"/>
    <x v="4"/>
    <n v="2.38"/>
    <m/>
  </r>
  <r>
    <n v="439"/>
    <s v="Stanley Peters"/>
    <s v="BAC"/>
    <x v="1"/>
    <x v="4"/>
    <n v="3.32"/>
    <m/>
  </r>
  <r>
    <n v="443"/>
    <s v="Charlie Stewart-Lewis"/>
    <s v="New Forest Juniors"/>
    <x v="1"/>
    <x v="4"/>
    <n v="5"/>
    <m/>
  </r>
  <r>
    <n v="198"/>
    <s v="Samuel Brewer"/>
    <s v="Bournemouth AC"/>
    <x v="1"/>
    <x v="4"/>
    <n v="2.59"/>
    <m/>
  </r>
  <r>
    <n v="445"/>
    <s v="Edward van der Feltz"/>
    <s v="Wimborne AC"/>
    <x v="1"/>
    <x v="4"/>
    <n v="3"/>
    <m/>
  </r>
  <r>
    <n v="191"/>
    <s v="Adam Driver"/>
    <s v="Wimborne"/>
    <x v="1"/>
    <x v="4"/>
    <n v="2.42"/>
    <m/>
  </r>
  <r>
    <n v="186"/>
    <s v="Harry  Farley"/>
    <s v="Poole  AC"/>
    <x v="1"/>
    <x v="4"/>
    <n v="3"/>
    <m/>
  </r>
  <r>
    <n v="185"/>
    <s v="Thomas Farley"/>
    <s v="Poole AC"/>
    <x v="1"/>
    <x v="4"/>
    <n v="3"/>
    <m/>
  </r>
  <r>
    <n v="446"/>
    <s v="Rufus Waring"/>
    <s v="Bournemouth Athletic Club"/>
    <x v="1"/>
    <x v="4"/>
    <n v="2.48"/>
    <m/>
  </r>
  <r>
    <n v="192"/>
    <s v="Jack Doran"/>
    <s v="Wimborne AC"/>
    <x v="1"/>
    <x v="4"/>
    <n v="3.1"/>
    <m/>
  </r>
  <r>
    <n v="444"/>
    <s v="Ieuan Thomas"/>
    <s v="Winchester &amp; District AC"/>
    <x v="1"/>
    <x v="4"/>
    <n v="3"/>
    <m/>
  </r>
  <r>
    <n v="211"/>
    <s v="Madeleine Crowe"/>
    <s v="Dudley and Stourbridge Harriers"/>
    <x v="2"/>
    <x v="4"/>
    <n v="2.52"/>
    <m/>
  </r>
  <r>
    <n v="233"/>
    <s v="Leah Johnson"/>
    <s v="New Forest Junior AC"/>
    <x v="2"/>
    <x v="4"/>
    <n v="2.46"/>
    <m/>
  </r>
  <r>
    <n v="249"/>
    <s v="Abigail Phillips"/>
    <s v="Bournemouth AC"/>
    <x v="2"/>
    <x v="4"/>
    <n v="2.39"/>
    <m/>
  </r>
  <r>
    <n v="231"/>
    <s v="Grace horswell"/>
    <s v="Yate &amp; District AC"/>
    <x v="2"/>
    <x v="4"/>
    <n v="2.29"/>
    <m/>
  </r>
  <r>
    <n v="238"/>
    <s v="Maisey Kent"/>
    <s v="Isle Of Wight AC"/>
    <x v="2"/>
    <x v="4"/>
    <n v="2.35"/>
    <m/>
  </r>
  <r>
    <n v="210"/>
    <s v="Isabella  Cox"/>
    <s v="Wimborne AC"/>
    <x v="2"/>
    <x v="4"/>
    <n v="2.4300000000000002"/>
    <m/>
  </r>
  <r>
    <n v="257"/>
    <s v="Maisie Riley"/>
    <s v="Wimborne AC"/>
    <x v="2"/>
    <x v="4"/>
    <n v="2.4700000000000002"/>
    <m/>
  </r>
  <r>
    <n v="250"/>
    <s v="kitty pickering"/>
    <s v="New Forest Junior AC"/>
    <x v="2"/>
    <x v="4"/>
    <n v="2.42"/>
    <m/>
  </r>
  <r>
    <n v="237"/>
    <s v="Lilly Jones"/>
    <s v="New Forest Junior AC"/>
    <x v="2"/>
    <x v="4"/>
    <n v="2.25"/>
    <m/>
  </r>
  <r>
    <n v="262"/>
    <s v="Kate Simmonds"/>
    <s v="Wimborne AC"/>
    <x v="2"/>
    <x v="4"/>
    <n v="2.42"/>
    <m/>
  </r>
  <r>
    <n v="256"/>
    <s v="BELLA REES"/>
    <s v="New Forest Junior AC"/>
    <x v="2"/>
    <x v="4"/>
    <n v="2.4700000000000002"/>
    <m/>
  </r>
  <r>
    <n v="214"/>
    <s v="Amelia Davey"/>
    <s v="Wimborne AC"/>
    <x v="2"/>
    <x v="4"/>
    <n v="5"/>
    <m/>
  </r>
  <r>
    <n v="279"/>
    <s v="Alex  Knight"/>
    <s v="Team Bath Athletic Club"/>
    <x v="3"/>
    <x v="4"/>
    <n v="2.16"/>
    <m/>
  </r>
  <r>
    <n v="278"/>
    <s v="Leon Lafreniere"/>
    <s v="Woking "/>
    <x v="3"/>
    <x v="4"/>
    <n v="2.23"/>
    <m/>
  </r>
  <r>
    <n v="455"/>
    <s v="Jamie  Norton"/>
    <s v="Southampton Athletic Club"/>
    <x v="3"/>
    <x v="4"/>
    <n v="2.2400000000000002"/>
    <m/>
  </r>
  <r>
    <n v="285"/>
    <s v="Tristan Green"/>
    <s v="Wimborne"/>
    <x v="3"/>
    <x v="4"/>
    <n v="2.1800000000000002"/>
    <m/>
  </r>
  <r>
    <n v="300"/>
    <s v="Gemma Baker"/>
    <s v="Team Bath Athletic Club"/>
    <x v="4"/>
    <x v="4"/>
    <n v="2.44"/>
    <m/>
  </r>
  <r>
    <n v="323"/>
    <s v="Beth Hunter"/>
    <s v="Oxford City"/>
    <x v="4"/>
    <x v="4"/>
    <n v="2.2999999999999998"/>
    <m/>
  </r>
  <r>
    <n v="357"/>
    <s v="Johanna Tofte"/>
    <s v="Hercules Wimbledon AC"/>
    <x v="4"/>
    <x v="4"/>
    <n v="2.15"/>
    <m/>
  </r>
  <r>
    <n v="304"/>
    <s v="Ruby Bowden"/>
    <s v="Bournemouth"/>
    <x v="4"/>
    <x v="4"/>
    <n v="2.4"/>
    <m/>
  </r>
  <r>
    <n v="362"/>
    <s v="Ashia Wilson"/>
    <s v="Poole AC"/>
    <x v="4"/>
    <x v="4"/>
    <n v="2.21"/>
    <m/>
  </r>
  <r>
    <n v="353"/>
    <s v="Millicent  Siderfin"/>
    <s v="New Forest Junior AC"/>
    <x v="4"/>
    <x v="4"/>
    <n v="2.4700000000000002"/>
    <m/>
  </r>
  <r>
    <n v="354"/>
    <s v="Emily Smith"/>
    <s v="Winchester and District AC"/>
    <x v="4"/>
    <x v="4"/>
    <n v="2.52"/>
    <m/>
  </r>
  <r>
    <n v="346"/>
    <s v="Laura Reeves "/>
    <s v="Bournemouth AC"/>
    <x v="4"/>
    <x v="4"/>
    <n v="2.39"/>
    <m/>
  </r>
  <r>
    <m/>
    <m/>
    <m/>
    <x v="10"/>
    <x v="5"/>
    <m/>
    <m/>
  </r>
  <r>
    <n v="350"/>
    <s v="Marina Semple"/>
    <s v="Radley Athletic Club"/>
    <x v="4"/>
    <x v="4"/>
    <n v="2.27"/>
    <m/>
  </r>
  <r>
    <n v="301"/>
    <s v="Isabella Beck"/>
    <s v="Winchester &amp; District AC"/>
    <x v="4"/>
    <x v="4"/>
    <n v="2.17"/>
    <m/>
  </r>
  <r>
    <n v="374"/>
    <s v="Thomas Mason"/>
    <s v="Exeter Harriers"/>
    <x v="5"/>
    <x v="4"/>
    <n v="2.02"/>
    <m/>
  </r>
  <r>
    <n v="379"/>
    <s v="Robert Jones"/>
    <s v="New Forest Junior AC"/>
    <x v="5"/>
    <x v="4"/>
    <n v="2.0499999999999998"/>
    <m/>
  </r>
  <r>
    <n v="474"/>
    <s v="Henry Watling"/>
    <s v="Soith Glos"/>
    <x v="5"/>
    <x v="4"/>
    <n v="2.11"/>
    <m/>
  </r>
  <r>
    <n v="381"/>
    <s v="Josh Jack"/>
    <s v="Wimborne AC"/>
    <x v="5"/>
    <x v="4"/>
    <n v="2.2000000000000002"/>
    <m/>
  </r>
  <r>
    <n v="364"/>
    <s v="Josh Smith"/>
    <s v="Poole AC"/>
    <x v="5"/>
    <x v="4"/>
    <n v="2.02"/>
    <m/>
  </r>
  <r>
    <n v="476"/>
    <s v="Joseph Wiggins"/>
    <s v="Havant AC"/>
    <x v="5"/>
    <x v="4"/>
    <n v="2.21"/>
    <m/>
  </r>
  <r>
    <n v="34"/>
    <s v="Maddie Sturgess"/>
    <s v="Aldershot Farnham &amp; District"/>
    <x v="6"/>
    <x v="4"/>
    <n v="2.4700000000000002"/>
    <m/>
  </r>
  <r>
    <n v="21"/>
    <s v="Kathryn Beckett"/>
    <s v="CADAC"/>
    <x v="6"/>
    <x v="4"/>
    <n v="2.2999999999999998"/>
    <m/>
  </r>
  <r>
    <n v="8"/>
    <s v="James Haggerty"/>
    <s v="ISLE OF WIGHT"/>
    <x v="7"/>
    <x v="4"/>
    <n v="2.0499999999999998"/>
    <m/>
  </r>
  <r>
    <n v="425"/>
    <s v="Elisa Robbins"/>
    <s v="Oxford City"/>
    <x v="8"/>
    <x v="4"/>
    <n v="2.31"/>
    <m/>
  </r>
  <r>
    <n v="56"/>
    <s v="Khalid Elkhereiji"/>
    <s v="Lordshill Road Runners"/>
    <x v="9"/>
    <x v="4"/>
    <n v="2.2799999999999998"/>
    <m/>
  </r>
  <r>
    <n v="46"/>
    <s v="Simone Broccolo"/>
    <s v="Trevisatletica"/>
    <x v="9"/>
    <x v="4"/>
    <n v="2.09"/>
    <m/>
  </r>
  <r>
    <n v="67"/>
    <s v="Archie McKellar"/>
    <s v="Andover AC"/>
    <x v="9"/>
    <x v="4"/>
    <n v="2.04"/>
    <m/>
  </r>
  <r>
    <n v="61"/>
    <s v="Kevin Hodgson"/>
    <s v="Bournemouth AC"/>
    <x v="9"/>
    <x v="4"/>
    <m/>
    <m/>
  </r>
  <r>
    <n v="124"/>
    <s v="Kirsten  Fraser"/>
    <s v="Team Kennet Triathlon &amp; AC"/>
    <x v="0"/>
    <x v="6"/>
    <n v="5.26"/>
    <m/>
  </r>
  <r>
    <n v="118"/>
    <s v="Emily  Deveney"/>
    <s v="Blackheath and Bromley Harriers Athletic Club"/>
    <x v="0"/>
    <x v="6"/>
    <n v="5.47"/>
    <m/>
  </r>
  <r>
    <n v="126"/>
    <s v="Olivia Glover"/>
    <s v="City Of Salisbury AC &amp; RC"/>
    <x v="0"/>
    <x v="6"/>
    <n v="5.51"/>
    <m/>
  </r>
  <r>
    <n v="116"/>
    <s v="Cerys Davies"/>
    <s v="New Forest Junior AC"/>
    <x v="0"/>
    <x v="6"/>
    <n v="6.46"/>
    <m/>
  </r>
  <r>
    <n v="168"/>
    <s v="Morgan Summerson Watson"/>
    <s v="Poole Athletic Club"/>
    <x v="0"/>
    <x v="6"/>
    <n v="9"/>
    <m/>
  </r>
  <r>
    <n v="139"/>
    <s v="Isla McPhail"/>
    <s v="Poole AC"/>
    <x v="0"/>
    <x v="6"/>
    <n v="6.05"/>
    <m/>
  </r>
  <r>
    <n v="172"/>
    <s v="Erin Wells"/>
    <s v="Bournemouth AC"/>
    <x v="0"/>
    <x v="6"/>
    <n v="5.5"/>
    <m/>
  </r>
  <r>
    <n v="137"/>
    <s v="MARIAH MARSHALL"/>
    <s v="BOURNEMOUTH ATHELTICS CLUB"/>
    <x v="0"/>
    <x v="6"/>
    <n v="6.29"/>
    <m/>
  </r>
  <r>
    <n v="143"/>
    <s v="Isla O'Connor"/>
    <s v="Wimborne AC"/>
    <x v="0"/>
    <x v="6"/>
    <n v="8"/>
    <m/>
  </r>
  <r>
    <n v="123"/>
    <s v="Daisy Flux"/>
    <s v="Weymouth St Pauls Harriers"/>
    <x v="0"/>
    <x v="6"/>
    <n v="7"/>
    <m/>
  </r>
  <r>
    <n v="190"/>
    <s v="Caleb Etheridge"/>
    <s v="City Of Salisbury AC &amp; RC"/>
    <x v="1"/>
    <x v="6"/>
    <n v="5.08"/>
    <m/>
  </r>
  <r>
    <n v="448"/>
    <s v="Tom Williams "/>
    <s v="Wimborne AC"/>
    <x v="1"/>
    <x v="6"/>
    <n v="5.4"/>
    <m/>
  </r>
  <r>
    <n v="447"/>
    <s v="Jack Williams"/>
    <s v="Wimborne AC"/>
    <x v="1"/>
    <x v="6"/>
    <n v="5.0199999999999996"/>
    <m/>
  </r>
  <r>
    <n v="194"/>
    <s v="Daniel Couch"/>
    <s v="Bournemouth Athletics Club"/>
    <x v="1"/>
    <x v="6"/>
    <n v="6.3"/>
    <m/>
  </r>
  <r>
    <n v="441"/>
    <s v="Leo Riggs"/>
    <s v="Poole AC"/>
    <x v="1"/>
    <x v="6"/>
    <n v="5.3"/>
    <m/>
  </r>
  <r>
    <n v="188"/>
    <s v="jack everett"/>
    <s v="New Forest Junior AC"/>
    <x v="1"/>
    <x v="6"/>
    <n v="5.45"/>
    <m/>
  </r>
  <r>
    <n v="186"/>
    <s v="Harry  Farley"/>
    <s v="Poole  AC"/>
    <x v="1"/>
    <x v="6"/>
    <n v="6"/>
    <m/>
  </r>
  <r>
    <n v="182"/>
    <s v="Archie Kilburn"/>
    <s v="BAC"/>
    <x v="1"/>
    <x v="6"/>
    <n v="5.56"/>
    <m/>
  </r>
  <r>
    <n v="234"/>
    <s v="Skye Johnson"/>
    <s v="New Forest Junior AC"/>
    <x v="2"/>
    <x v="6"/>
    <n v="5.34"/>
    <m/>
  </r>
  <r>
    <n v="208"/>
    <s v="Iris Courtney"/>
    <s v="Wimborne AC"/>
    <x v="2"/>
    <x v="6"/>
    <n v="5.0199999999999996"/>
    <m/>
  </r>
  <r>
    <n v="258"/>
    <s v="Ruby Sargeant"/>
    <s v="Wimborne AC"/>
    <x v="2"/>
    <x v="6"/>
    <n v="6.04"/>
    <m/>
  </r>
  <r>
    <n v="221"/>
    <s v="Susanna Forster"/>
    <s v="Poole Runners"/>
    <x v="2"/>
    <x v="6"/>
    <n v="5.5"/>
    <m/>
  </r>
  <r>
    <n v="251"/>
    <s v="Martha Preece"/>
    <s v="Bournemouth AC"/>
    <x v="2"/>
    <x v="6"/>
    <n v="5.3"/>
    <m/>
  </r>
  <r>
    <n v="272"/>
    <s v="Annabel White"/>
    <s v="New Forest Junior Athletics Club"/>
    <x v="2"/>
    <x v="6"/>
    <n v="5.23"/>
    <m/>
  </r>
  <r>
    <n v="266"/>
    <s v="Emily Stonier"/>
    <s v="Bournemouth AC"/>
    <x v="2"/>
    <x v="6"/>
    <n v="6.43"/>
    <m/>
  </r>
  <r>
    <n v="217"/>
    <s v="Neve East"/>
    <s v="Bournemouth AC"/>
    <x v="2"/>
    <x v="6"/>
    <n v="5.27"/>
    <m/>
  </r>
  <r>
    <n v="246"/>
    <s v="Elizabeth Norton"/>
    <s v="Independent Intelligent Fitness"/>
    <x v="2"/>
    <x v="6"/>
    <n v="5.3"/>
    <m/>
  </r>
  <r>
    <n v="236"/>
    <s v="Jasmine Jones"/>
    <s v="Wadac"/>
    <x v="2"/>
    <x v="6"/>
    <n v="5.38"/>
    <m/>
  </r>
  <r>
    <n v="260"/>
    <s v="Emma Shedden"/>
    <s v="Winchester &amp; District AC"/>
    <x v="2"/>
    <x v="6"/>
    <n v="5.48"/>
    <m/>
  </r>
  <r>
    <n v="298"/>
    <s v="Toby Baker"/>
    <s v="Team Bath Athletic Club"/>
    <x v="3"/>
    <x v="6"/>
    <n v="5.15"/>
    <m/>
  </r>
  <r>
    <n v="458"/>
    <s v="Owen Pitcher"/>
    <s v="Dorchester AC"/>
    <x v="3"/>
    <x v="6"/>
    <n v="4.5599999999999996"/>
    <m/>
  </r>
  <r>
    <n v="460"/>
    <s v="William Rabjohns"/>
    <s v="Poole AC"/>
    <x v="3"/>
    <x v="6"/>
    <n v="4.2300000000000004"/>
    <m/>
  </r>
  <r>
    <n v="295"/>
    <s v="Jonathan Bennett"/>
    <s v="City of Portsmouth athletics club"/>
    <x v="3"/>
    <x v="6"/>
    <n v="5.21"/>
    <m/>
  </r>
  <r>
    <n v="290"/>
    <s v="Jay Dunn"/>
    <s v="Wimborne AC"/>
    <x v="3"/>
    <x v="6"/>
    <n v="5.17"/>
    <m/>
  </r>
  <r>
    <n v="459"/>
    <s v="Ryan Pitcher"/>
    <s v="Dorchester AC"/>
    <x v="3"/>
    <x v="6"/>
    <n v="5.27"/>
    <m/>
  </r>
  <r>
    <n v="276"/>
    <s v="Oliver Lorenz"/>
    <m/>
    <x v="3"/>
    <x v="6"/>
    <n v="4.4400000000000004"/>
    <m/>
  </r>
  <r>
    <n v="463"/>
    <s v="Mark Ruby"/>
    <s v="Poole AC"/>
    <x v="3"/>
    <x v="6"/>
    <n v="4.46"/>
    <m/>
  </r>
  <r>
    <n v="291"/>
    <s v="Harry Dolman"/>
    <s v="BAC"/>
    <x v="3"/>
    <x v="6"/>
    <n v="8"/>
    <m/>
  </r>
  <r>
    <n v="282"/>
    <s v="Joseph Healey"/>
    <s v="Wimborne AC"/>
    <x v="3"/>
    <x v="6"/>
    <n v="4.58"/>
    <m/>
  </r>
  <r>
    <n v="452"/>
    <s v="Jacob Matthew"/>
    <s v="Southampton ac"/>
    <x v="3"/>
    <x v="6"/>
    <n v="5.09"/>
    <m/>
  </r>
  <r>
    <n v="465"/>
    <s v="Jago Smith"/>
    <s v="Wimborne AC"/>
    <x v="3"/>
    <x v="6"/>
    <n v="5.38"/>
    <m/>
  </r>
  <r>
    <n v="362"/>
    <s v="Ashia Wilson"/>
    <s v="Poole AC"/>
    <x v="4"/>
    <x v="6"/>
    <n v="4.47"/>
    <m/>
  </r>
  <r>
    <n v="347"/>
    <s v="AMELIA REYNOLDS"/>
    <s v="Bournemouth AC"/>
    <x v="4"/>
    <x v="6"/>
    <n v="5.03"/>
    <m/>
  </r>
  <r>
    <n v="329"/>
    <s v="Jodie Jolliffe"/>
    <s v="Havant AC"/>
    <x v="4"/>
    <x v="6"/>
    <n v="5.45"/>
    <m/>
  </r>
  <r>
    <n v="315"/>
    <s v="Amber Faull"/>
    <s v="Havant AC"/>
    <x v="4"/>
    <x v="6"/>
    <n v="5.14"/>
    <m/>
  </r>
  <r>
    <n v="313"/>
    <s v="Lauren  East"/>
    <s v="Bournemouth AC"/>
    <x v="4"/>
    <x v="6"/>
    <n v="5.15"/>
    <m/>
  </r>
  <r>
    <n v="365"/>
    <s v="samuel roberts"/>
    <s v="winchester and district"/>
    <x v="5"/>
    <x v="6"/>
    <n v="4.2"/>
    <m/>
  </r>
  <r>
    <n v="366"/>
    <s v="Oliver Rawles"/>
    <s v="Wimborne AC"/>
    <x v="5"/>
    <x v="6"/>
    <n v="5.12"/>
    <m/>
  </r>
  <r>
    <n v="375"/>
    <s v="Ben Martin"/>
    <s v="Wimborne AC"/>
    <x v="5"/>
    <x v="6"/>
    <n v="4.29"/>
    <m/>
  </r>
  <r>
    <n v="376"/>
    <s v="Seth Lake"/>
    <s v="Wimborne AC"/>
    <x v="5"/>
    <x v="6"/>
    <n v="4.3899999999999997"/>
    <m/>
  </r>
  <r>
    <n v="34"/>
    <s v="Maddie Sturgess"/>
    <s v="Aldershot Farnham &amp; District"/>
    <x v="6"/>
    <x v="6"/>
    <n v="5.49"/>
    <m/>
  </r>
  <r>
    <n v="19"/>
    <s v="Nathaniel Willmore"/>
    <s v="Poole Runners"/>
    <x v="7"/>
    <x v="6"/>
    <n v="4.38"/>
    <m/>
  </r>
  <r>
    <n v="2"/>
    <s v="Daniel Baynham"/>
    <s v="Wimborne "/>
    <x v="7"/>
    <x v="6"/>
    <n v="4.3099999999999996"/>
    <m/>
  </r>
  <r>
    <n v="5"/>
    <s v="Joshua Davey"/>
    <s v="Wimborne AC"/>
    <x v="7"/>
    <x v="6"/>
    <n v="6"/>
    <m/>
  </r>
  <r>
    <n v="425"/>
    <s v="Elisa Robbins"/>
    <s v="Oxford City"/>
    <x v="8"/>
    <x v="6"/>
    <n v="5.14"/>
    <m/>
  </r>
  <r>
    <n v="429"/>
    <s v="Bethany Sherrell"/>
    <s v="Havant AC"/>
    <x v="8"/>
    <x v="6"/>
    <n v="5.5"/>
    <m/>
  </r>
  <r>
    <n v="428"/>
    <s v="Melisa Sachou"/>
    <s v="Melisa Sachou"/>
    <x v="8"/>
    <x v="6"/>
    <n v="6"/>
    <m/>
  </r>
  <r>
    <n v="86"/>
    <s v="Holly Collier"/>
    <s v="Bournemouth Athletics Club"/>
    <x v="8"/>
    <x v="6"/>
    <n v="4.47"/>
    <m/>
  </r>
  <r>
    <n v="81"/>
    <s v="Amy Bream"/>
    <s v="Havant AC"/>
    <x v="8"/>
    <x v="6"/>
    <n v="4.58"/>
    <m/>
  </r>
  <r>
    <n v="56"/>
    <s v="Khalid Elkhereiji"/>
    <s v="Lordshill Road Runners"/>
    <x v="9"/>
    <x v="6"/>
    <n v="5.12"/>
    <m/>
  </r>
  <r>
    <n v="196"/>
    <s v="Max Chater"/>
    <s v="Wimborne AC"/>
    <x v="1"/>
    <x v="7"/>
    <m/>
    <m/>
  </r>
  <r>
    <n v="190"/>
    <s v="Caleb Etheridge"/>
    <s v="City Of Salisbury AC &amp; RC"/>
    <x v="1"/>
    <x v="7"/>
    <m/>
    <m/>
  </r>
  <r>
    <n v="186"/>
    <s v="Harry  Farley"/>
    <s v="Poole  AC"/>
    <x v="1"/>
    <x v="7"/>
    <n v="14"/>
    <m/>
  </r>
  <r>
    <n v="185"/>
    <s v="Thomas Farley"/>
    <s v="Poole AC"/>
    <x v="1"/>
    <x v="7"/>
    <n v="14"/>
    <m/>
  </r>
  <r>
    <n v="211"/>
    <s v="Madeleine Crowe"/>
    <s v="Dudley and Stourbridge Harriers"/>
    <x v="2"/>
    <x v="7"/>
    <n v="12.35"/>
    <m/>
  </r>
  <r>
    <n v="216"/>
    <s v="sophie dudman"/>
    <s v="chichester"/>
    <x v="2"/>
    <x v="7"/>
    <m/>
    <m/>
  </r>
  <r>
    <n v="273"/>
    <s v="Molly White"/>
    <s v="Dorchester AC"/>
    <x v="2"/>
    <x v="7"/>
    <n v="12.02"/>
    <m/>
  </r>
  <r>
    <n v="257"/>
    <s v="Maisie Riley"/>
    <s v="Wimborne AC"/>
    <x v="2"/>
    <x v="7"/>
    <n v="13.51"/>
    <m/>
  </r>
  <r>
    <n v="255"/>
    <s v="chloe ramsay"/>
    <s v="city of portsmouth"/>
    <x v="2"/>
    <x v="7"/>
    <n v="11.08"/>
    <m/>
  </r>
  <r>
    <n v="213"/>
    <s v="amy Darragh"/>
    <s v="Wimborne AC"/>
    <x v="2"/>
    <x v="7"/>
    <m/>
    <m/>
  </r>
  <r>
    <n v="275"/>
    <s v="Mia Wilkinson"/>
    <s v="Bournemouth AC"/>
    <x v="2"/>
    <x v="7"/>
    <n v="12.5"/>
    <m/>
  </r>
  <r>
    <n v="269"/>
    <s v="Amy Warre"/>
    <s v="Swindon Harriers"/>
    <x v="2"/>
    <x v="7"/>
    <m/>
    <m/>
  </r>
  <r>
    <n v="260"/>
    <s v="Emma Shedden"/>
    <s v="Winchester &amp; District AC"/>
    <x v="2"/>
    <x v="7"/>
    <m/>
    <m/>
  </r>
  <r>
    <n v="124"/>
    <s v="Kirsten  Fraser"/>
    <s v="Team Kennet Triathlon &amp; AC"/>
    <x v="0"/>
    <x v="8"/>
    <n v="1.41"/>
    <m/>
  </r>
  <r>
    <n v="171"/>
    <s v="Grace Weeks"/>
    <s v="Winchester &amp; District Athletic Club"/>
    <x v="0"/>
    <x v="8"/>
    <n v="12"/>
    <m/>
  </r>
  <r>
    <n v="111"/>
    <s v="Emily  Coltman "/>
    <s v="Bournemouth AC"/>
    <x v="0"/>
    <x v="8"/>
    <n v="15"/>
    <m/>
  </r>
  <r>
    <n v="101"/>
    <s v="Neve abery"/>
    <s v="copac"/>
    <x v="0"/>
    <x v="8"/>
    <m/>
    <m/>
  </r>
  <r>
    <n v="131"/>
    <s v="Ella Hutton"/>
    <s v="City Of Portsmouth AC"/>
    <x v="0"/>
    <x v="8"/>
    <m/>
    <m/>
  </r>
  <r>
    <n v="147"/>
    <s v="Imogen Rawles"/>
    <s v="Wimborne AC"/>
    <x v="0"/>
    <x v="8"/>
    <m/>
    <m/>
  </r>
  <r>
    <n v="108"/>
    <s v="Gracie  Bunting"/>
    <s v="Wimborne AC"/>
    <x v="0"/>
    <x v="8"/>
    <m/>
    <m/>
  </r>
  <r>
    <n v="105"/>
    <s v="Hermione  Benton "/>
    <s v="Wimborne AC"/>
    <x v="0"/>
    <x v="8"/>
    <m/>
    <m/>
  </r>
  <r>
    <n v="161"/>
    <s v="Lucy Smith"/>
    <s v="Winchester &amp; District AC"/>
    <x v="0"/>
    <x v="8"/>
    <m/>
    <m/>
  </r>
  <r>
    <n v="146"/>
    <s v="Alice Phipp"/>
    <s v="Bournemouth Athletic Club"/>
    <x v="0"/>
    <x v="8"/>
    <m/>
    <m/>
  </r>
  <r>
    <n v="135"/>
    <s v="Libby Kirby"/>
    <s v="Brighton &amp; Hove "/>
    <x v="0"/>
    <x v="8"/>
    <m/>
    <m/>
  </r>
  <r>
    <n v="176"/>
    <s v="Brooke Williams"/>
    <s v="Wimborne AC"/>
    <x v="0"/>
    <x v="8"/>
    <m/>
    <m/>
  </r>
  <r>
    <m/>
    <m/>
    <m/>
    <x v="10"/>
    <x v="5"/>
    <m/>
    <m/>
  </r>
  <r>
    <n v="104"/>
    <s v="Abi  Belward"/>
    <s v="Southampton AC"/>
    <x v="0"/>
    <x v="8"/>
    <n v="16.03"/>
    <m/>
  </r>
  <r>
    <n v="152"/>
    <s v="Amelia Riley"/>
    <s v="Wimborne AC"/>
    <x v="0"/>
    <x v="8"/>
    <m/>
    <m/>
  </r>
  <r>
    <n v="132"/>
    <s v="eleanor iredale"/>
    <s v="City Of Portsmouth AC"/>
    <x v="0"/>
    <x v="8"/>
    <n v="14.71"/>
    <m/>
  </r>
  <r>
    <n v="173"/>
    <s v="Eva Welstead "/>
    <s v="Wimborne AC"/>
    <x v="0"/>
    <x v="8"/>
    <m/>
    <m/>
  </r>
  <r>
    <n v="129"/>
    <s v="Lydia Henderson"/>
    <s v="Wimborne AC"/>
    <x v="0"/>
    <x v="8"/>
    <m/>
    <m/>
  </r>
  <r>
    <n v="159"/>
    <s v="Elyse Singletary"/>
    <s v="North Devon"/>
    <x v="0"/>
    <x v="8"/>
    <m/>
    <m/>
  </r>
  <r>
    <n v="220"/>
    <s v="kiera everett"/>
    <s v="New Forest Junior AC"/>
    <x v="2"/>
    <x v="9"/>
    <n v="15"/>
    <m/>
  </r>
  <r>
    <n v="221"/>
    <s v="Susanna Forster"/>
    <s v="Poole Runners"/>
    <x v="2"/>
    <x v="9"/>
    <n v="12"/>
    <m/>
  </r>
  <r>
    <n v="230"/>
    <s v="Naomi Holdsworth"/>
    <s v="Isle Of Wight AC"/>
    <x v="2"/>
    <x v="9"/>
    <n v="11.28"/>
    <m/>
  </r>
  <r>
    <n v="292"/>
    <s v="Tobie dawe"/>
    <s v="Camberley &amp; District AC"/>
    <x v="3"/>
    <x v="9"/>
    <n v="15"/>
    <m/>
  </r>
  <r>
    <n v="356"/>
    <s v="Jasmine Stone"/>
    <s v="Exeter Harriers"/>
    <x v="4"/>
    <x v="9"/>
    <n v="10.42"/>
    <m/>
  </r>
  <r>
    <n v="316"/>
    <s v="hannah Foster"/>
    <s v="Winchester &amp; District AC"/>
    <x v="4"/>
    <x v="9"/>
    <n v="12"/>
    <m/>
  </r>
  <r>
    <n v="386"/>
    <s v="Tom Fuller"/>
    <s v="Wimborne AC"/>
    <x v="5"/>
    <x v="9"/>
    <n v="10.19"/>
    <m/>
  </r>
  <r>
    <n v="387"/>
    <s v="Dominic Exworthy"/>
    <s v="Winchester and district"/>
    <x v="5"/>
    <x v="9"/>
    <n v="9.3000000000000007"/>
    <m/>
  </r>
  <r>
    <n v="471"/>
    <s v="Charlie  Wagstaff"/>
    <s v="AFD"/>
    <x v="5"/>
    <x v="9"/>
    <n v="9.08"/>
    <m/>
  </r>
  <r>
    <n v="391"/>
    <s v="Max Duckworth"/>
    <s v="Aldershot Farnham and District AC"/>
    <x v="5"/>
    <x v="9"/>
    <n v="9.25"/>
    <m/>
  </r>
  <r>
    <n v="428"/>
    <s v="Melisa Sachou"/>
    <s v="Melisa Sachou"/>
    <x v="8"/>
    <x v="9"/>
    <n v="12"/>
    <m/>
  </r>
  <r>
    <n v="427"/>
    <s v="Karen Rushton"/>
    <s v="Winchester &amp; District AC"/>
    <x v="8"/>
    <x v="9"/>
    <n v="11"/>
    <m/>
  </r>
  <r>
    <n v="45"/>
    <s v="Craig Berryman"/>
    <s v="Havant AC"/>
    <x v="9"/>
    <x v="9"/>
    <n v="9.27"/>
    <m/>
  </r>
  <r>
    <n v="50"/>
    <s v="Tom Cully"/>
    <s v="Southampton Athletic Club"/>
    <x v="9"/>
    <x v="9"/>
    <n v="9.32"/>
    <m/>
  </r>
  <r>
    <n v="64"/>
    <s v="john kane"/>
    <s v="Andover AC"/>
    <x v="9"/>
    <x v="9"/>
    <n v="11.1"/>
    <m/>
  </r>
  <r>
    <n v="453"/>
    <s v="James Mitchell"/>
    <s v="Southampton Athletic Club"/>
    <x v="3"/>
    <x v="10"/>
    <n v="14.9"/>
    <m/>
  </r>
  <r>
    <n v="468"/>
    <s v="Joe Wilkinson"/>
    <s v="Bournemouth AC"/>
    <x v="3"/>
    <x v="10"/>
    <m/>
    <m/>
  </r>
  <r>
    <n v="319"/>
    <s v="Willa Gibb"/>
    <s v="South Glos AC"/>
    <x v="4"/>
    <x v="10"/>
    <n v="0"/>
    <m/>
  </r>
  <r>
    <n v="354"/>
    <s v="Emily Smith"/>
    <s v="Winchester and District AC"/>
    <x v="4"/>
    <x v="10"/>
    <m/>
    <m/>
  </r>
  <r>
    <n v="322"/>
    <s v="Poppy Herbert"/>
    <s v="City Of Portsmouth AC"/>
    <x v="4"/>
    <x v="10"/>
    <n v="13.03"/>
    <m/>
  </r>
  <r>
    <m/>
    <m/>
    <m/>
    <x v="10"/>
    <x v="5"/>
    <m/>
    <m/>
  </r>
  <r>
    <n v="307"/>
    <s v="Yasmin Bridet"/>
    <s v="Bournemouth AC"/>
    <x v="4"/>
    <x v="10"/>
    <n v="11.9"/>
    <m/>
  </r>
  <r>
    <n v="308"/>
    <s v="Eden Canning"/>
    <s v="Isle Of Wight AC"/>
    <x v="4"/>
    <x v="10"/>
    <m/>
    <m/>
  </r>
  <r>
    <n v="390"/>
    <s v="Elliott Evans"/>
    <s v="City Of Portsmouth AC"/>
    <x v="5"/>
    <x v="11"/>
    <m/>
    <m/>
  </r>
  <r>
    <n v="25"/>
    <s v="Lucy Drover"/>
    <s v="Isle Of Wight AC"/>
    <x v="6"/>
    <x v="11"/>
    <m/>
    <m/>
  </r>
  <r>
    <n v="23"/>
    <s v="Victoria Butler-Clack"/>
    <s v="Andover Ac"/>
    <x v="6"/>
    <x v="11"/>
    <n v="20.100000000000001"/>
    <m/>
  </r>
  <r>
    <n v="1"/>
    <s v="femi akinbobola"/>
    <s v="Team Bath Athletic Club"/>
    <x v="7"/>
    <x v="12"/>
    <m/>
    <m/>
  </r>
  <r>
    <n v="360"/>
    <s v="Emily Weeks"/>
    <s v="Winchester &amp; District AC"/>
    <x v="4"/>
    <x v="13"/>
    <m/>
    <m/>
  </r>
  <r>
    <n v="319"/>
    <s v="Willa Gibb"/>
    <s v="South Glos AC"/>
    <x v="4"/>
    <x v="13"/>
    <n v="0"/>
    <m/>
  </r>
  <r>
    <n v="331"/>
    <s v="Lucy  Kirby"/>
    <s v="Brighton &amp; Hove AC"/>
    <x v="4"/>
    <x v="13"/>
    <n v="49.89"/>
    <m/>
  </r>
  <r>
    <n v="334"/>
    <s v="Abbie Lovering"/>
    <s v="Wimborne AC"/>
    <x v="4"/>
    <x v="13"/>
    <n v="44.73"/>
    <m/>
  </r>
  <r>
    <n v="29"/>
    <s v="Abbie Jones"/>
    <s v="Maidenhead AC"/>
    <x v="6"/>
    <x v="14"/>
    <n v="73.98"/>
    <m/>
  </r>
  <r>
    <n v="88"/>
    <s v="Janet Dickinson"/>
    <s v="Bournemouth AC"/>
    <x v="8"/>
    <x v="14"/>
    <m/>
    <m/>
  </r>
  <r>
    <n v="95"/>
    <s v="Cicely Hunt"/>
    <s v="Yeovil Olympiads AC"/>
    <x v="8"/>
    <x v="14"/>
    <n v="60.83"/>
    <m/>
  </r>
  <r>
    <n v="52"/>
    <s v="Ronald Debique"/>
    <s v="Wimborne AC"/>
    <x v="9"/>
    <x v="14"/>
    <n v="56.8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>
  <location ref="A3:M20" firstHeaderRow="1" firstDataRow="2" firstDataCol="1"/>
  <pivotFields count="7">
    <pivotField compact="0" showAll="0" includeNewItemsInFilter="1"/>
    <pivotField dataField="1" compact="0" showAll="0" includeNewItemsInFilter="1"/>
    <pivotField compact="0" showAll="0" includeNewItemsInFilter="1"/>
    <pivotField axis="axisCol" compact="0" showAll="0" includeNewItemsInFilter="1">
      <items count="12">
        <item x="9"/>
        <item x="8"/>
        <item x="1"/>
        <item x="0"/>
        <item x="3"/>
        <item x="2"/>
        <item x="5"/>
        <item x="4"/>
        <item x="7"/>
        <item x="6"/>
        <item x="10"/>
        <item t="default"/>
      </items>
    </pivotField>
    <pivotField axis="axisRow" compact="0" showAll="0" includeNewItemsInFilter="1">
      <items count="86">
        <item m="1" x="53"/>
        <item m="1" x="66"/>
        <item m="1" x="57"/>
        <item m="1" x="70"/>
        <item m="1" x="17"/>
        <item m="1" x="15"/>
        <item m="1" x="46"/>
        <item m="1" x="43"/>
        <item m="1" x="36"/>
        <item m="1" x="38"/>
        <item m="1" x="61"/>
        <item m="1" x="71"/>
        <item m="1" x="67"/>
        <item m="1" x="75"/>
        <item m="1" x="21"/>
        <item m="1" x="68"/>
        <item m="1" x="50"/>
        <item m="1" x="16"/>
        <item m="1" x="48"/>
        <item m="1" x="82"/>
        <item m="1" x="72"/>
        <item m="1" x="81"/>
        <item m="1" x="33"/>
        <item m="1" x="18"/>
        <item m="1" x="69"/>
        <item m="1" x="47"/>
        <item m="1" x="74"/>
        <item m="1" x="19"/>
        <item m="1" x="35"/>
        <item m="1" x="32"/>
        <item m="1" x="44"/>
        <item m="1" x="40"/>
        <item m="1" x="76"/>
        <item m="1" x="77"/>
        <item m="1" x="22"/>
        <item m="1" x="25"/>
        <item m="1" x="51"/>
        <item m="1" x="56"/>
        <item m="1" x="37"/>
        <item m="1" x="73"/>
        <item m="1" x="45"/>
        <item m="1" x="78"/>
        <item m="1" x="55"/>
        <item m="1" x="26"/>
        <item m="1" x="79"/>
        <item m="1" x="52"/>
        <item m="1" x="84"/>
        <item m="1" x="83"/>
        <item m="1" x="59"/>
        <item m="1" x="24"/>
        <item m="1" x="64"/>
        <item m="1" x="63"/>
        <item m="1" x="62"/>
        <item m="1" x="23"/>
        <item m="1" x="30"/>
        <item m="1" x="28"/>
        <item m="1" x="27"/>
        <item m="1" x="20"/>
        <item m="1" x="49"/>
        <item m="1" x="54"/>
        <item m="1" x="29"/>
        <item m="1" x="60"/>
        <item m="1" x="39"/>
        <item m="1" x="41"/>
        <item m="1" x="31"/>
        <item m="1" x="58"/>
        <item m="1" x="80"/>
        <item m="1" x="42"/>
        <item m="1" x="34"/>
        <item m="1" x="6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5"/>
        <item t="default"/>
      </items>
    </pivotField>
    <pivotField compact="0" showAll="0" includeNewItemsInFilter="1"/>
    <pivotField compact="0" showAll="0" includeNewItemsInFilter="1"/>
  </pivotFields>
  <rowFields count="1">
    <field x="4"/>
  </rowFields>
  <rowItems count="16"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ame" fld="1" subtotal="count" baseField="6" baseItem="1048828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__xlnm._FilterDatabase" displayName="__xlnm._FilterDatabase" ref="A1:I526" totalsRowShown="0" headerRowDxfId="34" dataDxfId="33">
  <autoFilter ref="A1:I526"/>
  <tableColumns count="9">
    <tableColumn id="1" name="Number" dataDxfId="32"/>
    <tableColumn id="2" name="Name" dataDxfId="31"/>
    <tableColumn id="3" name="Club" dataDxfId="30"/>
    <tableColumn id="4" name="Age Cat" dataDxfId="29"/>
    <tableColumn id="5" name="Event" dataDxfId="28"/>
    <tableColumn id="6" name="PB" dataDxfId="27"/>
    <tableColumn id="7" name="Division" dataDxfId="26"/>
    <tableColumn id="8" name="SO" dataDxfId="25"/>
    <tableColumn id="9" name="Column1" dataDxfId="24">
      <calculatedColumnFormula>VLOOKUP(__xlnm._FilterDatabase[[#This Row],[Number]],'100m'!$P$48:$P$75,1,0)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75"/>
  <sheetViews>
    <sheetView workbookViewId="0">
      <selection activeCell="F15" sqref="F15"/>
    </sheetView>
  </sheetViews>
  <sheetFormatPr defaultRowHeight="15" x14ac:dyDescent="0.25"/>
  <cols>
    <col min="1" max="1" width="13.25" style="1" customWidth="1"/>
    <col min="2" max="11" width="9.375" style="1" bestFit="1" customWidth="1"/>
    <col min="12" max="12" width="9.375" style="1" customWidth="1"/>
    <col min="13" max="13" width="10.375" style="1" customWidth="1"/>
    <col min="14" max="14" width="10.5" style="1" customWidth="1"/>
    <col min="15" max="1024" width="8.125" style="1" customWidth="1"/>
  </cols>
  <sheetData>
    <row r="3" spans="1:14" x14ac:dyDescent="0.25">
      <c r="A3" s="73" t="s">
        <v>546</v>
      </c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/>
    </row>
    <row r="4" spans="1:14" x14ac:dyDescent="0.25">
      <c r="A4" s="73" t="s">
        <v>1</v>
      </c>
      <c r="B4" s="76" t="s">
        <v>2</v>
      </c>
      <c r="C4" s="77" t="s">
        <v>3</v>
      </c>
      <c r="D4" s="77" t="s">
        <v>4</v>
      </c>
      <c r="E4" s="77" t="s">
        <v>5</v>
      </c>
      <c r="F4" s="77" t="s">
        <v>6</v>
      </c>
      <c r="G4" s="77" t="s">
        <v>7</v>
      </c>
      <c r="H4" s="77" t="s">
        <v>8</v>
      </c>
      <c r="I4" s="77" t="s">
        <v>9</v>
      </c>
      <c r="J4" s="77" t="s">
        <v>10</v>
      </c>
      <c r="K4" s="77" t="s">
        <v>11</v>
      </c>
      <c r="L4" s="77" t="s">
        <v>549</v>
      </c>
      <c r="M4" s="78" t="s">
        <v>547</v>
      </c>
      <c r="N4"/>
    </row>
    <row r="5" spans="1:14" x14ac:dyDescent="0.25">
      <c r="A5" s="76" t="s">
        <v>12</v>
      </c>
      <c r="B5" s="79">
        <v>16</v>
      </c>
      <c r="C5" s="80">
        <v>6</v>
      </c>
      <c r="D5" s="80">
        <v>13</v>
      </c>
      <c r="E5" s="80">
        <v>42</v>
      </c>
      <c r="F5" s="80">
        <v>15</v>
      </c>
      <c r="G5" s="80">
        <v>26</v>
      </c>
      <c r="H5" s="80">
        <v>8</v>
      </c>
      <c r="I5" s="80">
        <v>20</v>
      </c>
      <c r="J5" s="80">
        <v>6</v>
      </c>
      <c r="K5" s="80">
        <v>6</v>
      </c>
      <c r="L5" s="80"/>
      <c r="M5" s="81">
        <v>158</v>
      </c>
      <c r="N5"/>
    </row>
    <row r="6" spans="1:14" x14ac:dyDescent="0.25">
      <c r="A6" s="82" t="s">
        <v>16</v>
      </c>
      <c r="B6" s="83">
        <v>9</v>
      </c>
      <c r="C6" s="84">
        <v>6</v>
      </c>
      <c r="D6" s="84">
        <v>9</v>
      </c>
      <c r="E6" s="84">
        <v>24</v>
      </c>
      <c r="F6" s="84">
        <v>14</v>
      </c>
      <c r="G6" s="84">
        <v>24</v>
      </c>
      <c r="H6" s="84">
        <v>9</v>
      </c>
      <c r="I6" s="84">
        <v>18</v>
      </c>
      <c r="J6" s="84">
        <v>4</v>
      </c>
      <c r="K6" s="84">
        <v>2</v>
      </c>
      <c r="L6" s="84"/>
      <c r="M6" s="85">
        <v>119</v>
      </c>
      <c r="N6"/>
    </row>
    <row r="7" spans="1:14" x14ac:dyDescent="0.25">
      <c r="A7" s="82" t="s">
        <v>18</v>
      </c>
      <c r="B7" s="83"/>
      <c r="C7" s="84"/>
      <c r="D7" s="84"/>
      <c r="E7" s="84"/>
      <c r="F7" s="84">
        <v>7</v>
      </c>
      <c r="G7" s="84">
        <v>11</v>
      </c>
      <c r="H7" s="84"/>
      <c r="I7" s="84">
        <v>11</v>
      </c>
      <c r="J7" s="84"/>
      <c r="K7" s="84"/>
      <c r="L7" s="84"/>
      <c r="M7" s="85">
        <v>29</v>
      </c>
      <c r="N7"/>
    </row>
    <row r="8" spans="1:14" x14ac:dyDescent="0.25">
      <c r="A8" s="82" t="s">
        <v>20</v>
      </c>
      <c r="B8" s="83">
        <v>5</v>
      </c>
      <c r="C8" s="84">
        <v>5</v>
      </c>
      <c r="D8" s="84"/>
      <c r="E8" s="84"/>
      <c r="F8" s="84"/>
      <c r="G8" s="84"/>
      <c r="H8" s="84">
        <v>5</v>
      </c>
      <c r="I8" s="84"/>
      <c r="J8" s="84">
        <v>3</v>
      </c>
      <c r="K8" s="84">
        <v>3</v>
      </c>
      <c r="L8" s="84"/>
      <c r="M8" s="85">
        <v>21</v>
      </c>
      <c r="N8"/>
    </row>
    <row r="9" spans="1:14" x14ac:dyDescent="0.25">
      <c r="A9" s="82" t="s">
        <v>24</v>
      </c>
      <c r="B9" s="83">
        <v>4</v>
      </c>
      <c r="C9" s="84">
        <v>1</v>
      </c>
      <c r="D9" s="84">
        <v>12</v>
      </c>
      <c r="E9" s="84">
        <v>17</v>
      </c>
      <c r="F9" s="84">
        <v>4</v>
      </c>
      <c r="G9" s="84">
        <v>12</v>
      </c>
      <c r="H9" s="84">
        <v>6</v>
      </c>
      <c r="I9" s="84">
        <v>10</v>
      </c>
      <c r="J9" s="84">
        <v>1</v>
      </c>
      <c r="K9" s="84">
        <v>2</v>
      </c>
      <c r="L9" s="84"/>
      <c r="M9" s="85">
        <v>69</v>
      </c>
      <c r="N9"/>
    </row>
    <row r="10" spans="1:14" x14ac:dyDescent="0.25">
      <c r="A10" s="82" t="s">
        <v>15</v>
      </c>
      <c r="B10" s="83">
        <v>1</v>
      </c>
      <c r="C10" s="84">
        <v>5</v>
      </c>
      <c r="D10" s="84">
        <v>8</v>
      </c>
      <c r="E10" s="84">
        <v>10</v>
      </c>
      <c r="F10" s="84">
        <v>12</v>
      </c>
      <c r="G10" s="84">
        <v>11</v>
      </c>
      <c r="H10" s="84">
        <v>4</v>
      </c>
      <c r="I10" s="84">
        <v>5</v>
      </c>
      <c r="J10" s="84">
        <v>3</v>
      </c>
      <c r="K10" s="84">
        <v>1</v>
      </c>
      <c r="L10" s="84"/>
      <c r="M10" s="85">
        <v>60</v>
      </c>
      <c r="N10"/>
    </row>
    <row r="11" spans="1:14" x14ac:dyDescent="0.25">
      <c r="A11" s="82" t="s">
        <v>23</v>
      </c>
      <c r="B11" s="83"/>
      <c r="C11" s="84"/>
      <c r="D11" s="84">
        <v>4</v>
      </c>
      <c r="E11" s="84"/>
      <c r="F11" s="84"/>
      <c r="G11" s="84">
        <v>9</v>
      </c>
      <c r="H11" s="84"/>
      <c r="I11" s="84"/>
      <c r="J11" s="84"/>
      <c r="K11" s="84"/>
      <c r="L11" s="84"/>
      <c r="M11" s="85">
        <v>13</v>
      </c>
      <c r="N11"/>
    </row>
    <row r="12" spans="1:14" x14ac:dyDescent="0.25">
      <c r="A12" s="82" t="s">
        <v>22</v>
      </c>
      <c r="B12" s="83"/>
      <c r="C12" s="84"/>
      <c r="D12" s="84"/>
      <c r="E12" s="84">
        <v>18</v>
      </c>
      <c r="F12" s="84"/>
      <c r="G12" s="84"/>
      <c r="H12" s="84"/>
      <c r="I12" s="84"/>
      <c r="J12" s="84"/>
      <c r="K12" s="84"/>
      <c r="L12" s="84"/>
      <c r="M12" s="85">
        <v>18</v>
      </c>
      <c r="N12"/>
    </row>
    <row r="13" spans="1:14" x14ac:dyDescent="0.25">
      <c r="A13" s="82" t="s">
        <v>17</v>
      </c>
      <c r="B13" s="83">
        <v>3</v>
      </c>
      <c r="C13" s="84">
        <v>2</v>
      </c>
      <c r="D13" s="84"/>
      <c r="E13" s="84"/>
      <c r="F13" s="84">
        <v>1</v>
      </c>
      <c r="G13" s="84">
        <v>3</v>
      </c>
      <c r="H13" s="84">
        <v>4</v>
      </c>
      <c r="I13" s="84">
        <v>2</v>
      </c>
      <c r="J13" s="84"/>
      <c r="K13" s="84"/>
      <c r="L13" s="84"/>
      <c r="M13" s="85">
        <v>15</v>
      </c>
      <c r="N13"/>
    </row>
    <row r="14" spans="1:14" x14ac:dyDescent="0.25">
      <c r="A14" s="82" t="s">
        <v>25</v>
      </c>
      <c r="B14" s="83"/>
      <c r="C14" s="84"/>
      <c r="D14" s="84"/>
      <c r="E14" s="84"/>
      <c r="F14" s="84">
        <v>2</v>
      </c>
      <c r="G14" s="84"/>
      <c r="H14" s="84"/>
      <c r="I14" s="84">
        <v>5</v>
      </c>
      <c r="J14" s="84"/>
      <c r="K14" s="84"/>
      <c r="L14" s="84"/>
      <c r="M14" s="85">
        <v>7</v>
      </c>
      <c r="N14"/>
    </row>
    <row r="15" spans="1:14" x14ac:dyDescent="0.25">
      <c r="A15" s="82" t="s">
        <v>13</v>
      </c>
      <c r="B15" s="83"/>
      <c r="C15" s="84"/>
      <c r="D15" s="84"/>
      <c r="E15" s="84"/>
      <c r="F15" s="84"/>
      <c r="G15" s="84"/>
      <c r="H15" s="84">
        <v>1</v>
      </c>
      <c r="I15" s="84"/>
      <c r="J15" s="84"/>
      <c r="K15" s="84">
        <v>2</v>
      </c>
      <c r="L15" s="84"/>
      <c r="M15" s="85">
        <v>3</v>
      </c>
      <c r="N15"/>
    </row>
    <row r="16" spans="1:14" x14ac:dyDescent="0.25">
      <c r="A16" s="82" t="s">
        <v>14</v>
      </c>
      <c r="B16" s="83"/>
      <c r="C16" s="84"/>
      <c r="D16" s="84"/>
      <c r="E16" s="84"/>
      <c r="F16" s="84"/>
      <c r="G16" s="84"/>
      <c r="H16" s="84"/>
      <c r="I16" s="84"/>
      <c r="J16" s="84">
        <v>1</v>
      </c>
      <c r="K16" s="84"/>
      <c r="L16" s="84"/>
      <c r="M16" s="85">
        <v>1</v>
      </c>
      <c r="N16"/>
    </row>
    <row r="17" spans="1:14" x14ac:dyDescent="0.25">
      <c r="A17" s="82" t="s">
        <v>19</v>
      </c>
      <c r="B17" s="83"/>
      <c r="C17" s="84"/>
      <c r="D17" s="84"/>
      <c r="E17" s="84"/>
      <c r="F17" s="84"/>
      <c r="G17" s="84"/>
      <c r="H17" s="84"/>
      <c r="I17" s="84">
        <v>4</v>
      </c>
      <c r="J17" s="84"/>
      <c r="K17" s="84"/>
      <c r="L17" s="84"/>
      <c r="M17" s="85">
        <v>4</v>
      </c>
      <c r="N17"/>
    </row>
    <row r="18" spans="1:14" x14ac:dyDescent="0.25">
      <c r="A18" s="82" t="s">
        <v>21</v>
      </c>
      <c r="B18" s="83">
        <v>1</v>
      </c>
      <c r="C18" s="84">
        <v>2</v>
      </c>
      <c r="D18" s="84"/>
      <c r="E18" s="84"/>
      <c r="F18" s="84"/>
      <c r="G18" s="84"/>
      <c r="H18" s="84"/>
      <c r="I18" s="84"/>
      <c r="J18" s="84"/>
      <c r="K18" s="84">
        <v>1</v>
      </c>
      <c r="L18" s="84"/>
      <c r="M18" s="85">
        <v>4</v>
      </c>
      <c r="N18"/>
    </row>
    <row r="19" spans="1:14" x14ac:dyDescent="0.25">
      <c r="A19" s="82" t="s">
        <v>549</v>
      </c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/>
    </row>
    <row r="20" spans="1:14" x14ac:dyDescent="0.25">
      <c r="A20" s="86" t="s">
        <v>547</v>
      </c>
      <c r="B20" s="87">
        <v>39</v>
      </c>
      <c r="C20" s="88">
        <v>27</v>
      </c>
      <c r="D20" s="88">
        <v>46</v>
      </c>
      <c r="E20" s="88">
        <v>111</v>
      </c>
      <c r="F20" s="88">
        <v>55</v>
      </c>
      <c r="G20" s="88">
        <v>96</v>
      </c>
      <c r="H20" s="88">
        <v>37</v>
      </c>
      <c r="I20" s="88">
        <v>75</v>
      </c>
      <c r="J20" s="88">
        <v>18</v>
      </c>
      <c r="K20" s="88">
        <v>17</v>
      </c>
      <c r="L20" s="88"/>
      <c r="M20" s="89">
        <v>521</v>
      </c>
    </row>
    <row r="21" spans="1:14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4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4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4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4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6"/>
  <sheetViews>
    <sheetView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B478" sqref="B478"/>
    </sheetView>
  </sheetViews>
  <sheetFormatPr defaultRowHeight="14.25" x14ac:dyDescent="0.2"/>
  <cols>
    <col min="1" max="1" width="8.5" style="96" customWidth="1"/>
    <col min="2" max="2" width="25.875" style="93" customWidth="1"/>
    <col min="3" max="3" width="37.625" style="97" customWidth="1"/>
    <col min="4" max="4" width="10.25" style="98" customWidth="1"/>
    <col min="5" max="5" width="17.5" style="98" bestFit="1" customWidth="1"/>
    <col min="6" max="6" width="10.25" style="98" customWidth="1"/>
    <col min="7" max="7" width="8.5" style="95" customWidth="1"/>
    <col min="8" max="1024" width="8.5" style="93" customWidth="1"/>
    <col min="1025" max="16384" width="9" style="94"/>
  </cols>
  <sheetData>
    <row r="1" spans="1:9" x14ac:dyDescent="0.2">
      <c r="A1" s="102" t="s">
        <v>26</v>
      </c>
      <c r="B1" s="103" t="s">
        <v>27</v>
      </c>
      <c r="C1" s="104" t="s">
        <v>28</v>
      </c>
      <c r="D1" s="91" t="s">
        <v>0</v>
      </c>
      <c r="E1" s="91" t="s">
        <v>1</v>
      </c>
      <c r="F1" s="91" t="s">
        <v>29</v>
      </c>
      <c r="G1" s="90" t="s">
        <v>30</v>
      </c>
      <c r="H1" s="92" t="s">
        <v>31</v>
      </c>
      <c r="I1" s="93" t="s">
        <v>597</v>
      </c>
    </row>
    <row r="2" spans="1:9" x14ac:dyDescent="0.2">
      <c r="A2" s="105">
        <v>110</v>
      </c>
      <c r="B2" s="106" t="s">
        <v>39</v>
      </c>
      <c r="C2" s="107" t="s">
        <v>40</v>
      </c>
      <c r="D2" s="108" t="s">
        <v>5</v>
      </c>
      <c r="E2" s="108" t="s">
        <v>12</v>
      </c>
      <c r="F2" s="108">
        <v>13.8</v>
      </c>
      <c r="G2" s="100"/>
      <c r="I2" s="155" t="e">
        <f>VLOOKUP(__xlnm._FilterDatabase[[#This Row],[Number]],'100m'!$P$48:$P$75,1,0)</f>
        <v>#N/A</v>
      </c>
    </row>
    <row r="3" spans="1:9" x14ac:dyDescent="0.2">
      <c r="A3" s="105">
        <v>102</v>
      </c>
      <c r="B3" s="106" t="s">
        <v>217</v>
      </c>
      <c r="C3" s="107" t="s">
        <v>92</v>
      </c>
      <c r="D3" s="108" t="s">
        <v>5</v>
      </c>
      <c r="E3" s="108" t="s">
        <v>12</v>
      </c>
      <c r="F3" s="108">
        <v>14.8</v>
      </c>
      <c r="G3" s="100"/>
      <c r="I3" s="106" t="e">
        <f>VLOOKUP(__xlnm._FilterDatabase[[#This Row],[Number]],'100m'!$P$48:$P$75,1,0)</f>
        <v>#N/A</v>
      </c>
    </row>
    <row r="4" spans="1:9" x14ac:dyDescent="0.2">
      <c r="A4" s="105">
        <v>169</v>
      </c>
      <c r="B4" s="106" t="s">
        <v>49</v>
      </c>
      <c r="C4" s="107" t="s">
        <v>44</v>
      </c>
      <c r="D4" s="108" t="s">
        <v>5</v>
      </c>
      <c r="E4" s="108" t="s">
        <v>12</v>
      </c>
      <c r="F4" s="108">
        <v>14.6</v>
      </c>
      <c r="G4" s="100"/>
      <c r="I4" s="106" t="e">
        <f>VLOOKUP(__xlnm._FilterDatabase[[#This Row],[Number]],'100m'!$P$48:$P$75,1,0)</f>
        <v>#N/A</v>
      </c>
    </row>
    <row r="5" spans="1:9" x14ac:dyDescent="0.2">
      <c r="A5" s="105">
        <v>171</v>
      </c>
      <c r="B5" s="106" t="s">
        <v>35</v>
      </c>
      <c r="C5" s="107" t="s">
        <v>477</v>
      </c>
      <c r="D5" s="108" t="s">
        <v>5</v>
      </c>
      <c r="E5" s="108" t="s">
        <v>12</v>
      </c>
      <c r="F5" s="108">
        <v>14.83</v>
      </c>
      <c r="G5" s="100"/>
      <c r="I5" s="106" t="e">
        <f>VLOOKUP(__xlnm._FilterDatabase[[#This Row],[Number]],'100m'!$P$48:$P$75,1,0)</f>
        <v>#N/A</v>
      </c>
    </row>
    <row r="6" spans="1:9" x14ac:dyDescent="0.2">
      <c r="A6" s="105">
        <v>109</v>
      </c>
      <c r="B6" s="106" t="s">
        <v>45</v>
      </c>
      <c r="C6" s="107" t="s">
        <v>33</v>
      </c>
      <c r="D6" s="108" t="s">
        <v>5</v>
      </c>
      <c r="E6" s="108" t="s">
        <v>12</v>
      </c>
      <c r="F6" s="108"/>
      <c r="G6" s="100"/>
      <c r="I6" s="106" t="e">
        <f>VLOOKUP(__xlnm._FilterDatabase[[#This Row],[Number]],'100m'!$P$48:$P$75,1,0)</f>
        <v>#N/A</v>
      </c>
    </row>
    <row r="7" spans="1:9" x14ac:dyDescent="0.2">
      <c r="A7" s="105">
        <v>107</v>
      </c>
      <c r="B7" s="106" t="s">
        <v>218</v>
      </c>
      <c r="C7" s="107" t="s">
        <v>74</v>
      </c>
      <c r="D7" s="108" t="s">
        <v>5</v>
      </c>
      <c r="E7" s="108" t="s">
        <v>12</v>
      </c>
      <c r="F7" s="108">
        <v>14.9</v>
      </c>
      <c r="G7" s="100"/>
      <c r="I7" s="106" t="e">
        <f>VLOOKUP(__xlnm._FilterDatabase[[#This Row],[Number]],'100m'!$P$48:$P$75,1,0)</f>
        <v>#N/A</v>
      </c>
    </row>
    <row r="8" spans="1:9" x14ac:dyDescent="0.2">
      <c r="A8" s="105">
        <v>114</v>
      </c>
      <c r="B8" s="106" t="s">
        <v>219</v>
      </c>
      <c r="C8" s="107" t="s">
        <v>42</v>
      </c>
      <c r="D8" s="108" t="s">
        <v>5</v>
      </c>
      <c r="E8" s="108" t="s">
        <v>12</v>
      </c>
      <c r="F8" s="108">
        <v>15.6</v>
      </c>
      <c r="G8" s="100"/>
      <c r="I8" s="106" t="e">
        <f>VLOOKUP(__xlnm._FilterDatabase[[#This Row],[Number]],'100m'!$P$48:$P$75,1,0)</f>
        <v>#N/A</v>
      </c>
    </row>
    <row r="9" spans="1:9" x14ac:dyDescent="0.2">
      <c r="A9" s="105">
        <v>103</v>
      </c>
      <c r="B9" s="106" t="s">
        <v>220</v>
      </c>
      <c r="C9" s="107" t="s">
        <v>42</v>
      </c>
      <c r="D9" s="108" t="s">
        <v>5</v>
      </c>
      <c r="E9" s="108" t="s">
        <v>12</v>
      </c>
      <c r="F9" s="108"/>
      <c r="G9" s="100"/>
      <c r="I9" s="106" t="e">
        <f>VLOOKUP(__xlnm._FilterDatabase[[#This Row],[Number]],'100m'!$P$48:$P$75,1,0)</f>
        <v>#N/A</v>
      </c>
    </row>
    <row r="10" spans="1:9" x14ac:dyDescent="0.2">
      <c r="A10" s="105">
        <v>156</v>
      </c>
      <c r="B10" s="106" t="s">
        <v>221</v>
      </c>
      <c r="C10" s="107" t="s">
        <v>74</v>
      </c>
      <c r="D10" s="108" t="s">
        <v>5</v>
      </c>
      <c r="E10" s="108" t="s">
        <v>12</v>
      </c>
      <c r="F10" s="108">
        <v>16.04</v>
      </c>
      <c r="G10" s="100"/>
      <c r="I10" s="106" t="e">
        <f>VLOOKUP(__xlnm._FilterDatabase[[#This Row],[Number]],'100m'!$P$48:$P$75,1,0)</f>
        <v>#N/A</v>
      </c>
    </row>
    <row r="11" spans="1:9" x14ac:dyDescent="0.2">
      <c r="A11" s="105">
        <v>141</v>
      </c>
      <c r="B11" s="106" t="s">
        <v>222</v>
      </c>
      <c r="C11" s="107" t="s">
        <v>478</v>
      </c>
      <c r="D11" s="108" t="s">
        <v>5</v>
      </c>
      <c r="E11" s="108" t="s">
        <v>12</v>
      </c>
      <c r="F11" s="108">
        <v>0.14000000000000001</v>
      </c>
      <c r="G11" s="100"/>
      <c r="I11" s="106" t="e">
        <f>VLOOKUP(__xlnm._FilterDatabase[[#This Row],[Number]],'100m'!$P$48:$P$75,1,0)</f>
        <v>#N/A</v>
      </c>
    </row>
    <row r="12" spans="1:9" x14ac:dyDescent="0.2">
      <c r="A12" s="105">
        <v>144</v>
      </c>
      <c r="B12" s="106" t="s">
        <v>223</v>
      </c>
      <c r="C12" s="107" t="s">
        <v>479</v>
      </c>
      <c r="D12" s="108" t="s">
        <v>5</v>
      </c>
      <c r="E12" s="108" t="s">
        <v>12</v>
      </c>
      <c r="F12" s="108"/>
      <c r="G12" s="100"/>
      <c r="I12" s="106" t="e">
        <f>VLOOKUP(__xlnm._FilterDatabase[[#This Row],[Number]],'100m'!$P$48:$P$75,1,0)</f>
        <v>#N/A</v>
      </c>
    </row>
    <row r="13" spans="1:9" x14ac:dyDescent="0.2">
      <c r="A13" s="105">
        <v>164</v>
      </c>
      <c r="B13" s="106" t="s">
        <v>50</v>
      </c>
      <c r="C13" s="107" t="s">
        <v>480</v>
      </c>
      <c r="D13" s="108" t="s">
        <v>5</v>
      </c>
      <c r="E13" s="108" t="s">
        <v>12</v>
      </c>
      <c r="F13" s="108">
        <v>14.3</v>
      </c>
      <c r="G13" s="100"/>
      <c r="I13" s="106" t="e">
        <f>VLOOKUP(__xlnm._FilterDatabase[[#This Row],[Number]],'100m'!$P$48:$P$75,1,0)</f>
        <v>#N/A</v>
      </c>
    </row>
    <row r="14" spans="1:9" x14ac:dyDescent="0.2">
      <c r="A14" s="105">
        <v>163</v>
      </c>
      <c r="B14" s="106" t="s">
        <v>224</v>
      </c>
      <c r="C14" s="107" t="s">
        <v>34</v>
      </c>
      <c r="D14" s="108" t="s">
        <v>5</v>
      </c>
      <c r="E14" s="108" t="s">
        <v>12</v>
      </c>
      <c r="F14" s="108">
        <v>0</v>
      </c>
      <c r="G14" s="100"/>
      <c r="I14" s="106" t="e">
        <f>VLOOKUP(__xlnm._FilterDatabase[[#This Row],[Number]],'100m'!$P$48:$P$75,1,0)</f>
        <v>#N/A</v>
      </c>
    </row>
    <row r="15" spans="1:9" x14ac:dyDescent="0.2">
      <c r="A15" s="105">
        <v>158</v>
      </c>
      <c r="B15" s="106" t="s">
        <v>103</v>
      </c>
      <c r="C15" s="107" t="s">
        <v>34</v>
      </c>
      <c r="D15" s="108" t="s">
        <v>5</v>
      </c>
      <c r="E15" s="108" t="s">
        <v>12</v>
      </c>
      <c r="F15" s="108">
        <v>15.7</v>
      </c>
      <c r="G15" s="100"/>
      <c r="I15" s="106" t="e">
        <f>VLOOKUP(__xlnm._FilterDatabase[[#This Row],[Number]],'100m'!$P$48:$P$75,1,0)</f>
        <v>#N/A</v>
      </c>
    </row>
    <row r="16" spans="1:9" x14ac:dyDescent="0.2">
      <c r="A16" s="105">
        <v>106</v>
      </c>
      <c r="B16" s="106" t="s">
        <v>225</v>
      </c>
      <c r="C16" s="107" t="s">
        <v>481</v>
      </c>
      <c r="D16" s="108" t="s">
        <v>5</v>
      </c>
      <c r="E16" s="108" t="s">
        <v>12</v>
      </c>
      <c r="F16" s="108">
        <v>14.1</v>
      </c>
      <c r="G16" s="100"/>
      <c r="I16" s="106" t="e">
        <f>VLOOKUP(__xlnm._FilterDatabase[[#This Row],[Number]],'100m'!$P$48:$P$75,1,0)</f>
        <v>#N/A</v>
      </c>
    </row>
    <row r="17" spans="1:9" x14ac:dyDescent="0.2">
      <c r="A17" s="105">
        <v>151</v>
      </c>
      <c r="B17" s="106" t="s">
        <v>226</v>
      </c>
      <c r="C17" s="107" t="s">
        <v>40</v>
      </c>
      <c r="D17" s="108" t="s">
        <v>5</v>
      </c>
      <c r="E17" s="108" t="s">
        <v>12</v>
      </c>
      <c r="F17" s="108">
        <v>14.75</v>
      </c>
      <c r="G17" s="100"/>
      <c r="I17" s="106" t="e">
        <f>VLOOKUP(__xlnm._FilterDatabase[[#This Row],[Number]],'100m'!$P$48:$P$75,1,0)</f>
        <v>#N/A</v>
      </c>
    </row>
    <row r="18" spans="1:9" x14ac:dyDescent="0.2">
      <c r="A18" s="105">
        <v>157</v>
      </c>
      <c r="B18" s="106" t="s">
        <v>227</v>
      </c>
      <c r="C18" s="107" t="s">
        <v>227</v>
      </c>
      <c r="D18" s="108" t="s">
        <v>5</v>
      </c>
      <c r="E18" s="108" t="s">
        <v>12</v>
      </c>
      <c r="F18" s="108"/>
      <c r="G18" s="100"/>
      <c r="I18" s="106" t="e">
        <f>VLOOKUP(__xlnm._FilterDatabase[[#This Row],[Number]],'100m'!$P$48:$P$75,1,0)</f>
        <v>#N/A</v>
      </c>
    </row>
    <row r="19" spans="1:9" x14ac:dyDescent="0.2">
      <c r="A19" s="105">
        <v>130</v>
      </c>
      <c r="B19" s="106" t="s">
        <v>228</v>
      </c>
      <c r="C19" s="107" t="s">
        <v>74</v>
      </c>
      <c r="D19" s="108" t="s">
        <v>5</v>
      </c>
      <c r="E19" s="108" t="s">
        <v>12</v>
      </c>
      <c r="F19" s="108">
        <v>14.7</v>
      </c>
      <c r="G19" s="100"/>
      <c r="I19" s="106" t="e">
        <f>VLOOKUP(__xlnm._FilterDatabase[[#This Row],[Number]],'100m'!$P$48:$P$75,1,0)</f>
        <v>#N/A</v>
      </c>
    </row>
    <row r="20" spans="1:9" x14ac:dyDescent="0.2">
      <c r="A20" s="105">
        <v>105</v>
      </c>
      <c r="B20" s="106" t="s">
        <v>229</v>
      </c>
      <c r="C20" s="107" t="s">
        <v>42</v>
      </c>
      <c r="D20" s="108" t="s">
        <v>5</v>
      </c>
      <c r="E20" s="108" t="s">
        <v>12</v>
      </c>
      <c r="F20" s="108">
        <v>14.8</v>
      </c>
      <c r="G20" s="100"/>
      <c r="I20" s="106" t="e">
        <f>VLOOKUP(__xlnm._FilterDatabase[[#This Row],[Number]],'100m'!$P$48:$P$75,1,0)</f>
        <v>#N/A</v>
      </c>
    </row>
    <row r="21" spans="1:9" x14ac:dyDescent="0.2">
      <c r="A21" s="105">
        <v>160</v>
      </c>
      <c r="B21" s="106" t="s">
        <v>230</v>
      </c>
      <c r="C21" s="107" t="s">
        <v>33</v>
      </c>
      <c r="D21" s="108" t="s">
        <v>5</v>
      </c>
      <c r="E21" s="108" t="s">
        <v>12</v>
      </c>
      <c r="F21" s="108"/>
      <c r="G21" s="100"/>
      <c r="I21" s="106" t="e">
        <f>VLOOKUP(__xlnm._FilterDatabase[[#This Row],[Number]],'100m'!$P$48:$P$75,1,0)</f>
        <v>#N/A</v>
      </c>
    </row>
    <row r="22" spans="1:9" x14ac:dyDescent="0.2">
      <c r="A22" s="105">
        <v>122</v>
      </c>
      <c r="B22" s="106" t="s">
        <v>231</v>
      </c>
      <c r="C22" s="107" t="s">
        <v>44</v>
      </c>
      <c r="D22" s="108" t="s">
        <v>5</v>
      </c>
      <c r="E22" s="108" t="s">
        <v>12</v>
      </c>
      <c r="F22" s="108">
        <v>15.07</v>
      </c>
      <c r="G22" s="100"/>
      <c r="I22" s="106" t="e">
        <f>VLOOKUP(__xlnm._FilterDatabase[[#This Row],[Number]],'100m'!$P$48:$P$75,1,0)</f>
        <v>#N/A</v>
      </c>
    </row>
    <row r="23" spans="1:9" x14ac:dyDescent="0.2">
      <c r="A23" s="105">
        <v>166</v>
      </c>
      <c r="B23" s="106" t="s">
        <v>32</v>
      </c>
      <c r="C23" s="107" t="s">
        <v>33</v>
      </c>
      <c r="D23" s="108" t="s">
        <v>5</v>
      </c>
      <c r="E23" s="108" t="s">
        <v>12</v>
      </c>
      <c r="F23" s="108">
        <v>18</v>
      </c>
      <c r="G23" s="100"/>
      <c r="I23" s="106" t="e">
        <f>VLOOKUP(__xlnm._FilterDatabase[[#This Row],[Number]],'100m'!$P$48:$P$75,1,0)</f>
        <v>#N/A</v>
      </c>
    </row>
    <row r="24" spans="1:9" x14ac:dyDescent="0.2">
      <c r="A24" s="105">
        <v>138</v>
      </c>
      <c r="B24" s="106" t="s">
        <v>232</v>
      </c>
      <c r="C24" s="107" t="s">
        <v>69</v>
      </c>
      <c r="D24" s="108" t="s">
        <v>5</v>
      </c>
      <c r="E24" s="108" t="s">
        <v>12</v>
      </c>
      <c r="F24" s="108"/>
      <c r="G24" s="100"/>
      <c r="I24" s="106" t="e">
        <f>VLOOKUP(__xlnm._FilterDatabase[[#This Row],[Number]],'100m'!$P$48:$P$75,1,0)</f>
        <v>#N/A</v>
      </c>
    </row>
    <row r="25" spans="1:9" x14ac:dyDescent="0.2">
      <c r="A25" s="105">
        <v>168</v>
      </c>
      <c r="B25" s="106" t="s">
        <v>233</v>
      </c>
      <c r="C25" s="107" t="s">
        <v>63</v>
      </c>
      <c r="D25" s="108" t="s">
        <v>5</v>
      </c>
      <c r="E25" s="108" t="s">
        <v>12</v>
      </c>
      <c r="F25" s="108"/>
      <c r="G25" s="100"/>
      <c r="I25" s="106" t="e">
        <f>VLOOKUP(__xlnm._FilterDatabase[[#This Row],[Number]],'100m'!$P$48:$P$75,1,0)</f>
        <v>#N/A</v>
      </c>
    </row>
    <row r="26" spans="1:9" x14ac:dyDescent="0.2">
      <c r="A26" s="105">
        <v>120</v>
      </c>
      <c r="B26" s="106" t="s">
        <v>234</v>
      </c>
      <c r="C26" s="107" t="s">
        <v>34</v>
      </c>
      <c r="D26" s="108" t="s">
        <v>5</v>
      </c>
      <c r="E26" s="108" t="s">
        <v>12</v>
      </c>
      <c r="F26" s="108"/>
      <c r="G26" s="100"/>
      <c r="I26" s="106" t="e">
        <f>VLOOKUP(__xlnm._FilterDatabase[[#This Row],[Number]],'100m'!$P$48:$P$75,1,0)</f>
        <v>#N/A</v>
      </c>
    </row>
    <row r="27" spans="1:9" x14ac:dyDescent="0.2">
      <c r="A27" s="105">
        <v>150</v>
      </c>
      <c r="B27" s="106" t="s">
        <v>235</v>
      </c>
      <c r="C27" s="107" t="s">
        <v>42</v>
      </c>
      <c r="D27" s="108" t="s">
        <v>5</v>
      </c>
      <c r="E27" s="108" t="s">
        <v>12</v>
      </c>
      <c r="F27" s="108">
        <v>0.15</v>
      </c>
      <c r="G27" s="100"/>
      <c r="I27" s="106" t="e">
        <f>VLOOKUP(__xlnm._FilterDatabase[[#This Row],[Number]],'100m'!$P$48:$P$75,1,0)</f>
        <v>#N/A</v>
      </c>
    </row>
    <row r="28" spans="1:9" x14ac:dyDescent="0.2">
      <c r="A28" s="105">
        <v>176</v>
      </c>
      <c r="B28" s="106" t="s">
        <v>236</v>
      </c>
      <c r="C28" s="107" t="s">
        <v>42</v>
      </c>
      <c r="D28" s="108" t="s">
        <v>5</v>
      </c>
      <c r="E28" s="108" t="s">
        <v>12</v>
      </c>
      <c r="F28" s="108"/>
      <c r="G28" s="100"/>
      <c r="I28" s="106" t="e">
        <f>VLOOKUP(__xlnm._FilterDatabase[[#This Row],[Number]],'100m'!$P$48:$P$75,1,0)</f>
        <v>#N/A</v>
      </c>
    </row>
    <row r="29" spans="1:9" x14ac:dyDescent="0.2">
      <c r="A29" s="105">
        <v>121</v>
      </c>
      <c r="B29" s="106" t="s">
        <v>237</v>
      </c>
      <c r="C29" s="107" t="s">
        <v>85</v>
      </c>
      <c r="D29" s="108" t="s">
        <v>5</v>
      </c>
      <c r="E29" s="108" t="s">
        <v>12</v>
      </c>
      <c r="F29" s="108"/>
      <c r="G29" s="100"/>
      <c r="I29" s="106" t="e">
        <f>VLOOKUP(__xlnm._FilterDatabase[[#This Row],[Number]],'100m'!$P$48:$P$75,1,0)</f>
        <v>#N/A</v>
      </c>
    </row>
    <row r="30" spans="1:9" x14ac:dyDescent="0.2">
      <c r="A30" s="105">
        <v>148</v>
      </c>
      <c r="B30" s="106" t="s">
        <v>238</v>
      </c>
      <c r="C30" s="107" t="s">
        <v>482</v>
      </c>
      <c r="D30" s="108" t="s">
        <v>5</v>
      </c>
      <c r="E30" s="108" t="s">
        <v>12</v>
      </c>
      <c r="F30" s="108"/>
      <c r="G30" s="100"/>
      <c r="I30" s="106" t="e">
        <f>VLOOKUP(__xlnm._FilterDatabase[[#This Row],[Number]],'100m'!$P$48:$P$75,1,0)</f>
        <v>#N/A</v>
      </c>
    </row>
    <row r="31" spans="1:9" x14ac:dyDescent="0.2">
      <c r="A31" s="105">
        <v>167</v>
      </c>
      <c r="B31" s="106" t="s">
        <v>239</v>
      </c>
      <c r="C31" s="107" t="s">
        <v>44</v>
      </c>
      <c r="D31" s="108" t="s">
        <v>5</v>
      </c>
      <c r="E31" s="108" t="s">
        <v>12</v>
      </c>
      <c r="F31" s="108">
        <v>14.6</v>
      </c>
      <c r="G31" s="100"/>
      <c r="I31" s="106" t="e">
        <f>VLOOKUP(__xlnm._FilterDatabase[[#This Row],[Number]],'100m'!$P$48:$P$75,1,0)</f>
        <v>#N/A</v>
      </c>
    </row>
    <row r="32" spans="1:9" x14ac:dyDescent="0.2">
      <c r="A32" s="105">
        <v>173</v>
      </c>
      <c r="B32" s="106" t="s">
        <v>240</v>
      </c>
      <c r="C32" s="107" t="s">
        <v>42</v>
      </c>
      <c r="D32" s="108" t="s">
        <v>5</v>
      </c>
      <c r="E32" s="108" t="s">
        <v>12</v>
      </c>
      <c r="F32" s="108"/>
      <c r="G32" s="100"/>
      <c r="I32" s="106" t="e">
        <f>VLOOKUP(__xlnm._FilterDatabase[[#This Row],[Number]],'100m'!$P$48:$P$75,1,0)</f>
        <v>#N/A</v>
      </c>
    </row>
    <row r="33" spans="1:9" x14ac:dyDescent="0.2">
      <c r="A33" s="105">
        <v>145</v>
      </c>
      <c r="B33" s="106" t="s">
        <v>241</v>
      </c>
      <c r="C33" s="107" t="s">
        <v>42</v>
      </c>
      <c r="D33" s="108" t="s">
        <v>5</v>
      </c>
      <c r="E33" s="108" t="s">
        <v>12</v>
      </c>
      <c r="F33" s="108">
        <v>14.2</v>
      </c>
      <c r="G33" s="100"/>
      <c r="I33" s="106" t="e">
        <f>VLOOKUP(__xlnm._FilterDatabase[[#This Row],[Number]],'100m'!$P$48:$P$75,1,0)</f>
        <v>#N/A</v>
      </c>
    </row>
    <row r="34" spans="1:9" x14ac:dyDescent="0.2">
      <c r="A34" s="105">
        <v>119</v>
      </c>
      <c r="B34" s="106" t="s">
        <v>242</v>
      </c>
      <c r="C34" s="107" t="s">
        <v>42</v>
      </c>
      <c r="D34" s="108" t="s">
        <v>5</v>
      </c>
      <c r="E34" s="108" t="s">
        <v>12</v>
      </c>
      <c r="F34" s="108"/>
      <c r="G34" s="100"/>
      <c r="I34" s="106" t="e">
        <f>VLOOKUP(__xlnm._FilterDatabase[[#This Row],[Number]],'100m'!$P$48:$P$75,1,0)</f>
        <v>#N/A</v>
      </c>
    </row>
    <row r="35" spans="1:9" x14ac:dyDescent="0.2">
      <c r="A35" s="105">
        <v>115</v>
      </c>
      <c r="B35" s="106" t="s">
        <v>243</v>
      </c>
      <c r="C35" s="107" t="s">
        <v>42</v>
      </c>
      <c r="D35" s="108" t="s">
        <v>5</v>
      </c>
      <c r="E35" s="108" t="s">
        <v>12</v>
      </c>
      <c r="F35" s="108"/>
      <c r="G35" s="100"/>
      <c r="I35" s="106" t="e">
        <f>VLOOKUP(__xlnm._FilterDatabase[[#This Row],[Number]],'100m'!$P$48:$P$75,1,0)</f>
        <v>#N/A</v>
      </c>
    </row>
    <row r="36" spans="1:9" x14ac:dyDescent="0.2">
      <c r="A36" s="105">
        <v>132</v>
      </c>
      <c r="B36" s="106" t="s">
        <v>244</v>
      </c>
      <c r="C36" s="107" t="s">
        <v>85</v>
      </c>
      <c r="D36" s="108" t="s">
        <v>5</v>
      </c>
      <c r="E36" s="108" t="s">
        <v>12</v>
      </c>
      <c r="F36" s="108">
        <v>15.49</v>
      </c>
      <c r="G36" s="100"/>
      <c r="I36" s="106" t="e">
        <f>VLOOKUP(__xlnm._FilterDatabase[[#This Row],[Number]],'100m'!$P$48:$P$75,1,0)</f>
        <v>#N/A</v>
      </c>
    </row>
    <row r="37" spans="1:9" x14ac:dyDescent="0.2">
      <c r="A37" s="105">
        <v>127</v>
      </c>
      <c r="B37" s="106" t="s">
        <v>245</v>
      </c>
      <c r="C37" s="107" t="s">
        <v>148</v>
      </c>
      <c r="D37" s="108" t="s">
        <v>5</v>
      </c>
      <c r="E37" s="108" t="s">
        <v>12</v>
      </c>
      <c r="F37" s="108"/>
      <c r="G37" s="100"/>
      <c r="I37" s="106" t="e">
        <f>VLOOKUP(__xlnm._FilterDatabase[[#This Row],[Number]],'100m'!$P$48:$P$75,1,0)</f>
        <v>#N/A</v>
      </c>
    </row>
    <row r="38" spans="1:9" x14ac:dyDescent="0.2">
      <c r="A38" s="105">
        <v>133</v>
      </c>
      <c r="B38" s="106" t="s">
        <v>246</v>
      </c>
      <c r="C38" s="107" t="s">
        <v>74</v>
      </c>
      <c r="D38" s="108" t="s">
        <v>5</v>
      </c>
      <c r="E38" s="108" t="s">
        <v>12</v>
      </c>
      <c r="F38" s="108">
        <v>15.17</v>
      </c>
      <c r="G38" s="100"/>
      <c r="I38" s="106" t="e">
        <f>VLOOKUP(__xlnm._FilterDatabase[[#This Row],[Number]],'100m'!$P$48:$P$75,1,0)</f>
        <v>#N/A</v>
      </c>
    </row>
    <row r="39" spans="1:9" x14ac:dyDescent="0.2">
      <c r="A39" s="105">
        <v>129</v>
      </c>
      <c r="B39" s="106" t="s">
        <v>247</v>
      </c>
      <c r="C39" s="107" t="s">
        <v>42</v>
      </c>
      <c r="D39" s="108" t="s">
        <v>5</v>
      </c>
      <c r="E39" s="108" t="s">
        <v>12</v>
      </c>
      <c r="F39" s="108"/>
      <c r="G39" s="100"/>
      <c r="I39" s="106" t="e">
        <f>VLOOKUP(__xlnm._FilterDatabase[[#This Row],[Number]],'100m'!$P$48:$P$75,1,0)</f>
        <v>#N/A</v>
      </c>
    </row>
    <row r="40" spans="1:9" x14ac:dyDescent="0.2">
      <c r="A40" s="105">
        <v>143</v>
      </c>
      <c r="B40" s="106" t="s">
        <v>248</v>
      </c>
      <c r="C40" s="107" t="s">
        <v>42</v>
      </c>
      <c r="D40" s="108" t="s">
        <v>5</v>
      </c>
      <c r="E40" s="108" t="s">
        <v>12</v>
      </c>
      <c r="F40" s="108">
        <v>15</v>
      </c>
      <c r="G40" s="100"/>
      <c r="I40" s="106" t="e">
        <f>VLOOKUP(__xlnm._FilterDatabase[[#This Row],[Number]],'100m'!$P$48:$P$75,1,0)</f>
        <v>#N/A</v>
      </c>
    </row>
    <row r="41" spans="1:9" x14ac:dyDescent="0.2">
      <c r="A41" s="105">
        <v>123</v>
      </c>
      <c r="B41" s="106" t="s">
        <v>249</v>
      </c>
      <c r="C41" s="107" t="s">
        <v>483</v>
      </c>
      <c r="D41" s="108" t="s">
        <v>5</v>
      </c>
      <c r="E41" s="108" t="s">
        <v>12</v>
      </c>
      <c r="F41" s="108">
        <v>15</v>
      </c>
      <c r="G41" s="100"/>
      <c r="I41" s="106" t="e">
        <f>VLOOKUP(__xlnm._FilterDatabase[[#This Row],[Number]],'100m'!$P$48:$P$75,1,0)</f>
        <v>#N/A</v>
      </c>
    </row>
    <row r="42" spans="1:9" x14ac:dyDescent="0.2">
      <c r="A42" s="105">
        <v>153</v>
      </c>
      <c r="B42" s="106" t="s">
        <v>250</v>
      </c>
      <c r="C42" s="107" t="s">
        <v>44</v>
      </c>
      <c r="D42" s="108" t="s">
        <v>5</v>
      </c>
      <c r="E42" s="108" t="s">
        <v>12</v>
      </c>
      <c r="F42" s="108">
        <v>15</v>
      </c>
      <c r="G42" s="100"/>
      <c r="I42" s="106" t="e">
        <f>VLOOKUP(__xlnm._FilterDatabase[[#This Row],[Number]],'100m'!$P$48:$P$75,1,0)</f>
        <v>#N/A</v>
      </c>
    </row>
    <row r="43" spans="1:9" x14ac:dyDescent="0.2">
      <c r="A43" s="105">
        <v>159</v>
      </c>
      <c r="B43" s="106" t="s">
        <v>251</v>
      </c>
      <c r="C43" s="107" t="s">
        <v>484</v>
      </c>
      <c r="D43" s="108" t="s">
        <v>5</v>
      </c>
      <c r="E43" s="108" t="s">
        <v>12</v>
      </c>
      <c r="F43" s="108"/>
      <c r="G43" s="100"/>
      <c r="I43" s="106" t="e">
        <f>VLOOKUP(__xlnm._FilterDatabase[[#This Row],[Number]],'100m'!$P$48:$P$75,1,0)</f>
        <v>#N/A</v>
      </c>
    </row>
    <row r="44" spans="1:9" x14ac:dyDescent="0.2">
      <c r="A44" s="105">
        <v>181</v>
      </c>
      <c r="B44" s="106" t="s">
        <v>252</v>
      </c>
      <c r="C44" s="107" t="s">
        <v>485</v>
      </c>
      <c r="D44" s="108" t="s">
        <v>4</v>
      </c>
      <c r="E44" s="108" t="s">
        <v>12</v>
      </c>
      <c r="F44" s="108">
        <v>14.7</v>
      </c>
      <c r="G44" s="100"/>
      <c r="I44" s="106" t="e">
        <f>VLOOKUP(__xlnm._FilterDatabase[[#This Row],[Number]],'100m'!$P$48:$P$75,1,0)</f>
        <v>#N/A</v>
      </c>
    </row>
    <row r="45" spans="1:9" x14ac:dyDescent="0.2">
      <c r="A45" s="105">
        <v>450</v>
      </c>
      <c r="B45" s="106" t="s">
        <v>253</v>
      </c>
      <c r="C45" s="107" t="s">
        <v>40</v>
      </c>
      <c r="D45" s="108" t="s">
        <v>4</v>
      </c>
      <c r="E45" s="108" t="s">
        <v>12</v>
      </c>
      <c r="F45" s="108">
        <v>1.41</v>
      </c>
      <c r="G45" s="100"/>
      <c r="I45" s="106" t="e">
        <f>VLOOKUP(__xlnm._FilterDatabase[[#This Row],[Number]],'100m'!$P$48:$P$75,1,0)</f>
        <v>#N/A</v>
      </c>
    </row>
    <row r="46" spans="1:9" x14ac:dyDescent="0.2">
      <c r="A46" s="105">
        <v>193</v>
      </c>
      <c r="B46" s="106" t="s">
        <v>51</v>
      </c>
      <c r="C46" s="107" t="s">
        <v>74</v>
      </c>
      <c r="D46" s="108" t="s">
        <v>4</v>
      </c>
      <c r="E46" s="108" t="s">
        <v>12</v>
      </c>
      <c r="F46" s="108">
        <v>14.42</v>
      </c>
      <c r="G46" s="100"/>
      <c r="I46" s="106" t="e">
        <f>VLOOKUP(__xlnm._FilterDatabase[[#This Row],[Number]],'100m'!$P$48:$P$75,1,0)</f>
        <v>#N/A</v>
      </c>
    </row>
    <row r="47" spans="1:9" x14ac:dyDescent="0.2">
      <c r="A47" s="105">
        <v>183</v>
      </c>
      <c r="B47" s="106" t="s">
        <v>254</v>
      </c>
      <c r="C47" s="107" t="s">
        <v>44</v>
      </c>
      <c r="D47" s="108" t="s">
        <v>4</v>
      </c>
      <c r="E47" s="108" t="s">
        <v>12</v>
      </c>
      <c r="F47" s="108"/>
      <c r="G47" s="100"/>
      <c r="I47" s="106" t="e">
        <f>VLOOKUP(__xlnm._FilterDatabase[[#This Row],[Number]],'100m'!$P$48:$P$75,1,0)</f>
        <v>#N/A</v>
      </c>
    </row>
    <row r="48" spans="1:9" x14ac:dyDescent="0.2">
      <c r="A48" s="105">
        <v>189</v>
      </c>
      <c r="B48" s="106" t="s">
        <v>255</v>
      </c>
      <c r="C48" s="107"/>
      <c r="D48" s="108" t="s">
        <v>4</v>
      </c>
      <c r="E48" s="108" t="s">
        <v>12</v>
      </c>
      <c r="F48" s="108"/>
      <c r="G48" s="100"/>
      <c r="I48" s="106" t="e">
        <f>VLOOKUP(__xlnm._FilterDatabase[[#This Row],[Number]],'100m'!$P$48:$P$75,1,0)</f>
        <v>#N/A</v>
      </c>
    </row>
    <row r="49" spans="1:9" x14ac:dyDescent="0.2">
      <c r="A49" s="105">
        <v>438</v>
      </c>
      <c r="B49" s="106" t="s">
        <v>256</v>
      </c>
      <c r="C49" s="107" t="s">
        <v>486</v>
      </c>
      <c r="D49" s="108" t="s">
        <v>4</v>
      </c>
      <c r="E49" s="108" t="s">
        <v>12</v>
      </c>
      <c r="F49" s="108"/>
      <c r="G49" s="100"/>
      <c r="I49" s="106" t="e">
        <f>VLOOKUP(__xlnm._FilterDatabase[[#This Row],[Number]],'100m'!$P$48:$P$75,1,0)</f>
        <v>#N/A</v>
      </c>
    </row>
    <row r="50" spans="1:9" x14ac:dyDescent="0.2">
      <c r="A50" s="105">
        <v>177</v>
      </c>
      <c r="B50" s="106" t="s">
        <v>257</v>
      </c>
      <c r="C50" s="107" t="s">
        <v>74</v>
      </c>
      <c r="D50" s="108" t="s">
        <v>4</v>
      </c>
      <c r="E50" s="108" t="s">
        <v>12</v>
      </c>
      <c r="F50" s="108">
        <v>15.8</v>
      </c>
      <c r="G50" s="100"/>
      <c r="I50" s="106" t="e">
        <f>VLOOKUP(__xlnm._FilterDatabase[[#This Row],[Number]],'100m'!$P$48:$P$75,1,0)</f>
        <v>#N/A</v>
      </c>
    </row>
    <row r="51" spans="1:9" x14ac:dyDescent="0.2">
      <c r="A51" s="105">
        <v>443</v>
      </c>
      <c r="B51" s="106" t="s">
        <v>258</v>
      </c>
      <c r="C51" s="107" t="s">
        <v>152</v>
      </c>
      <c r="D51" s="108" t="s">
        <v>4</v>
      </c>
      <c r="E51" s="108" t="s">
        <v>12</v>
      </c>
      <c r="F51" s="108"/>
      <c r="G51" s="100"/>
      <c r="I51" s="106" t="e">
        <f>VLOOKUP(__xlnm._FilterDatabase[[#This Row],[Number]],'100m'!$P$48:$P$75,1,0)</f>
        <v>#N/A</v>
      </c>
    </row>
    <row r="52" spans="1:9" x14ac:dyDescent="0.2">
      <c r="A52" s="105">
        <v>445</v>
      </c>
      <c r="B52" s="106" t="s">
        <v>259</v>
      </c>
      <c r="C52" s="107" t="s">
        <v>42</v>
      </c>
      <c r="D52" s="108" t="s">
        <v>4</v>
      </c>
      <c r="E52" s="108" t="s">
        <v>12</v>
      </c>
      <c r="F52" s="108"/>
      <c r="G52" s="100"/>
      <c r="I52" s="106" t="e">
        <f>VLOOKUP(__xlnm._FilterDatabase[[#This Row],[Number]],'100m'!$P$48:$P$75,1,0)</f>
        <v>#N/A</v>
      </c>
    </row>
    <row r="53" spans="1:9" x14ac:dyDescent="0.2">
      <c r="A53" s="105">
        <v>449</v>
      </c>
      <c r="B53" s="106" t="s">
        <v>260</v>
      </c>
      <c r="C53" s="107" t="s">
        <v>42</v>
      </c>
      <c r="D53" s="108" t="s">
        <v>4</v>
      </c>
      <c r="E53" s="108" t="s">
        <v>12</v>
      </c>
      <c r="F53" s="108">
        <v>13.5</v>
      </c>
      <c r="G53" s="100"/>
      <c r="I53" s="106" t="e">
        <f>VLOOKUP(__xlnm._FilterDatabase[[#This Row],[Number]],'100m'!$P$48:$P$75,1,0)</f>
        <v>#N/A</v>
      </c>
    </row>
    <row r="54" spans="1:9" x14ac:dyDescent="0.2">
      <c r="A54" s="105">
        <v>197</v>
      </c>
      <c r="B54" s="106" t="s">
        <v>261</v>
      </c>
      <c r="C54" s="107" t="s">
        <v>42</v>
      </c>
      <c r="D54" s="108" t="s">
        <v>4</v>
      </c>
      <c r="E54" s="108" t="s">
        <v>12</v>
      </c>
      <c r="F54" s="108"/>
      <c r="G54" s="100"/>
      <c r="I54" s="106" t="e">
        <f>VLOOKUP(__xlnm._FilterDatabase[[#This Row],[Number]],'100m'!$P$48:$P$75,1,0)</f>
        <v>#N/A</v>
      </c>
    </row>
    <row r="55" spans="1:9" x14ac:dyDescent="0.2">
      <c r="A55" s="105">
        <v>198</v>
      </c>
      <c r="B55" s="106" t="s">
        <v>132</v>
      </c>
      <c r="C55" s="107" t="s">
        <v>44</v>
      </c>
      <c r="D55" s="108" t="s">
        <v>4</v>
      </c>
      <c r="E55" s="108" t="s">
        <v>12</v>
      </c>
      <c r="F55" s="108">
        <v>0.16</v>
      </c>
      <c r="G55" s="100"/>
      <c r="I55" s="106" t="e">
        <f>VLOOKUP(__xlnm._FilterDatabase[[#This Row],[Number]],'100m'!$P$48:$P$75,1,0)</f>
        <v>#N/A</v>
      </c>
    </row>
    <row r="56" spans="1:9" x14ac:dyDescent="0.2">
      <c r="A56" s="105">
        <v>184</v>
      </c>
      <c r="B56" s="107" t="s">
        <v>262</v>
      </c>
      <c r="C56" s="107" t="s">
        <v>42</v>
      </c>
      <c r="D56" s="108" t="s">
        <v>4</v>
      </c>
      <c r="E56" s="108" t="s">
        <v>12</v>
      </c>
      <c r="F56" s="108"/>
      <c r="G56" s="100"/>
      <c r="I56" s="106" t="e">
        <f>VLOOKUP(__xlnm._FilterDatabase[[#This Row],[Number]],'100m'!$P$48:$P$75,1,0)</f>
        <v>#N/A</v>
      </c>
    </row>
    <row r="57" spans="1:9" x14ac:dyDescent="0.2">
      <c r="A57" s="105">
        <v>224</v>
      </c>
      <c r="B57" s="107" t="s">
        <v>263</v>
      </c>
      <c r="C57" s="107" t="s">
        <v>487</v>
      </c>
      <c r="D57" s="108" t="s">
        <v>7</v>
      </c>
      <c r="E57" s="108" t="s">
        <v>12</v>
      </c>
      <c r="F57" s="108">
        <v>13.46</v>
      </c>
      <c r="G57" s="100"/>
      <c r="I57" s="106">
        <f>VLOOKUP(__xlnm._FilterDatabase[[#This Row],[Number]],'100m'!$P$48:$P$75,1,0)</f>
        <v>224</v>
      </c>
    </row>
    <row r="58" spans="1:9" x14ac:dyDescent="0.2">
      <c r="A58" s="105">
        <v>270</v>
      </c>
      <c r="B58" s="107" t="s">
        <v>65</v>
      </c>
      <c r="C58" s="107" t="s">
        <v>40</v>
      </c>
      <c r="D58" s="108" t="s">
        <v>7</v>
      </c>
      <c r="E58" s="108" t="s">
        <v>12</v>
      </c>
      <c r="F58" s="108">
        <v>13.7</v>
      </c>
      <c r="G58" s="100"/>
      <c r="I58" s="106">
        <f>VLOOKUP(__xlnm._FilterDatabase[[#This Row],[Number]],'100m'!$P$48:$P$75,1,0)</f>
        <v>270</v>
      </c>
    </row>
    <row r="59" spans="1:9" x14ac:dyDescent="0.2">
      <c r="A59" s="105">
        <v>229</v>
      </c>
      <c r="B59" s="107" t="s">
        <v>70</v>
      </c>
      <c r="C59" s="107" t="s">
        <v>42</v>
      </c>
      <c r="D59" s="108" t="s">
        <v>7</v>
      </c>
      <c r="E59" s="108" t="s">
        <v>12</v>
      </c>
      <c r="F59" s="108">
        <v>13.1</v>
      </c>
      <c r="G59" s="100"/>
      <c r="I59" s="106" t="e">
        <f>VLOOKUP(__xlnm._FilterDatabase[[#This Row],[Number]],'100m'!$P$48:$P$75,1,0)</f>
        <v>#N/A</v>
      </c>
    </row>
    <row r="60" spans="1:9" x14ac:dyDescent="0.2">
      <c r="A60" s="105">
        <v>265</v>
      </c>
      <c r="B60" s="107" t="s">
        <v>109</v>
      </c>
      <c r="C60" s="107" t="s">
        <v>40</v>
      </c>
      <c r="D60" s="108" t="s">
        <v>7</v>
      </c>
      <c r="E60" s="108" t="s">
        <v>12</v>
      </c>
      <c r="F60" s="108">
        <v>13.8</v>
      </c>
      <c r="G60" s="100"/>
      <c r="I60" s="106">
        <f>VLOOKUP(__xlnm._FilterDatabase[[#This Row],[Number]],'100m'!$P$48:$P$75,1,0)</f>
        <v>265</v>
      </c>
    </row>
    <row r="61" spans="1:9" x14ac:dyDescent="0.2">
      <c r="A61" s="105">
        <v>216</v>
      </c>
      <c r="B61" s="107" t="s">
        <v>264</v>
      </c>
      <c r="C61" s="107" t="s">
        <v>488</v>
      </c>
      <c r="D61" s="108" t="s">
        <v>7</v>
      </c>
      <c r="E61" s="108" t="s">
        <v>12</v>
      </c>
      <c r="F61" s="108"/>
      <c r="G61" s="100"/>
      <c r="I61" s="106">
        <f>VLOOKUP(__xlnm._FilterDatabase[[#This Row],[Number]],'100m'!$P$48:$P$75,1,0)</f>
        <v>216</v>
      </c>
    </row>
    <row r="62" spans="1:9" x14ac:dyDescent="0.2">
      <c r="A62" s="105">
        <v>232</v>
      </c>
      <c r="B62" s="107" t="s">
        <v>265</v>
      </c>
      <c r="C62" s="107" t="s">
        <v>489</v>
      </c>
      <c r="D62" s="108" t="s">
        <v>7</v>
      </c>
      <c r="E62" s="108" t="s">
        <v>12</v>
      </c>
      <c r="F62" s="108">
        <v>14.1</v>
      </c>
      <c r="G62" s="100"/>
      <c r="I62" s="106">
        <f>VLOOKUP(__xlnm._FilterDatabase[[#This Row],[Number]],'100m'!$P$48:$P$75,1,0)</f>
        <v>232</v>
      </c>
    </row>
    <row r="63" spans="1:9" x14ac:dyDescent="0.2">
      <c r="A63" s="105">
        <v>267</v>
      </c>
      <c r="B63" s="107" t="s">
        <v>64</v>
      </c>
      <c r="C63" s="107" t="s">
        <v>44</v>
      </c>
      <c r="D63" s="108" t="s">
        <v>7</v>
      </c>
      <c r="E63" s="108" t="s">
        <v>12</v>
      </c>
      <c r="F63" s="108">
        <v>13.6</v>
      </c>
      <c r="G63" s="100"/>
      <c r="I63" s="106">
        <f>VLOOKUP(__xlnm._FilterDatabase[[#This Row],[Number]],'100m'!$P$48:$P$75,1,0)</f>
        <v>267</v>
      </c>
    </row>
    <row r="64" spans="1:9" x14ac:dyDescent="0.2">
      <c r="A64" s="105">
        <v>247</v>
      </c>
      <c r="B64" s="107" t="s">
        <v>38</v>
      </c>
      <c r="C64" s="107" t="s">
        <v>74</v>
      </c>
      <c r="D64" s="108" t="s">
        <v>7</v>
      </c>
      <c r="E64" s="108" t="s">
        <v>12</v>
      </c>
      <c r="F64" s="108">
        <v>13.7</v>
      </c>
      <c r="G64" s="100"/>
      <c r="I64" s="106">
        <f>VLOOKUP(__xlnm._FilterDatabase[[#This Row],[Number]],'100m'!$P$48:$P$75,1,0)</f>
        <v>247</v>
      </c>
    </row>
    <row r="65" spans="1:9" x14ac:dyDescent="0.2">
      <c r="A65" s="105">
        <v>227</v>
      </c>
      <c r="B65" s="107" t="s">
        <v>266</v>
      </c>
      <c r="C65" s="107" t="s">
        <v>34</v>
      </c>
      <c r="D65" s="108" t="s">
        <v>7</v>
      </c>
      <c r="E65" s="108" t="s">
        <v>12</v>
      </c>
      <c r="F65" s="108">
        <v>13.7</v>
      </c>
      <c r="G65" s="100"/>
      <c r="I65" s="106">
        <f>VLOOKUP(__xlnm._FilterDatabase[[#This Row],[Number]],'100m'!$P$48:$P$75,1,0)</f>
        <v>227</v>
      </c>
    </row>
    <row r="66" spans="1:9" x14ac:dyDescent="0.2">
      <c r="A66" s="105">
        <v>254</v>
      </c>
      <c r="B66" s="107" t="s">
        <v>267</v>
      </c>
      <c r="C66" s="107" t="s">
        <v>34</v>
      </c>
      <c r="D66" s="108" t="s">
        <v>7</v>
      </c>
      <c r="E66" s="108" t="s">
        <v>12</v>
      </c>
      <c r="F66" s="108">
        <v>15.4</v>
      </c>
      <c r="G66" s="100"/>
      <c r="I66" s="106">
        <f>VLOOKUP(__xlnm._FilterDatabase[[#This Row],[Number]],'100m'!$P$48:$P$75,1,0)</f>
        <v>254</v>
      </c>
    </row>
    <row r="67" spans="1:9" x14ac:dyDescent="0.2">
      <c r="A67" s="105">
        <v>201</v>
      </c>
      <c r="B67" s="107" t="s">
        <v>48</v>
      </c>
      <c r="C67" s="107" t="s">
        <v>44</v>
      </c>
      <c r="D67" s="108" t="s">
        <v>7</v>
      </c>
      <c r="E67" s="108" t="s">
        <v>12</v>
      </c>
      <c r="F67" s="108"/>
      <c r="G67" s="100"/>
      <c r="I67" s="106">
        <f>VLOOKUP(__xlnm._FilterDatabase[[#This Row],[Number]],'100m'!$P$48:$P$75,1,0)</f>
        <v>201</v>
      </c>
    </row>
    <row r="68" spans="1:9" x14ac:dyDescent="0.2">
      <c r="A68" s="105">
        <v>273</v>
      </c>
      <c r="B68" s="107" t="s">
        <v>268</v>
      </c>
      <c r="C68" s="107" t="s">
        <v>69</v>
      </c>
      <c r="D68" s="108" t="s">
        <v>7</v>
      </c>
      <c r="E68" s="108" t="s">
        <v>12</v>
      </c>
      <c r="F68" s="108">
        <v>14.06</v>
      </c>
      <c r="G68" s="100"/>
      <c r="I68" s="106" t="e">
        <f>VLOOKUP(__xlnm._FilterDatabase[[#This Row],[Number]],'100m'!$P$48:$P$75,1,0)</f>
        <v>#N/A</v>
      </c>
    </row>
    <row r="69" spans="1:9" x14ac:dyDescent="0.2">
      <c r="A69" s="105">
        <v>219</v>
      </c>
      <c r="B69" s="107" t="s">
        <v>68</v>
      </c>
      <c r="C69" s="107" t="s">
        <v>69</v>
      </c>
      <c r="D69" s="108" t="s">
        <v>7</v>
      </c>
      <c r="E69" s="108" t="s">
        <v>12</v>
      </c>
      <c r="F69" s="108">
        <v>13.1</v>
      </c>
      <c r="G69" s="100"/>
      <c r="I69" s="106">
        <f>VLOOKUP(__xlnm._FilterDatabase[[#This Row],[Number]],'100m'!$P$48:$P$75,1,0)</f>
        <v>219</v>
      </c>
    </row>
    <row r="70" spans="1:9" x14ac:dyDescent="0.2">
      <c r="A70" s="105">
        <v>268</v>
      </c>
      <c r="B70" s="107" t="s">
        <v>47</v>
      </c>
      <c r="C70" s="107" t="s">
        <v>34</v>
      </c>
      <c r="D70" s="108" t="s">
        <v>7</v>
      </c>
      <c r="E70" s="108" t="s">
        <v>12</v>
      </c>
      <c r="F70" s="108">
        <v>12.7</v>
      </c>
      <c r="G70" s="100"/>
      <c r="I70" s="106">
        <f>VLOOKUP(__xlnm._FilterDatabase[[#This Row],[Number]],'100m'!$P$48:$P$75,1,0)</f>
        <v>268</v>
      </c>
    </row>
    <row r="71" spans="1:9" x14ac:dyDescent="0.2">
      <c r="A71" s="105">
        <v>255</v>
      </c>
      <c r="B71" s="107" t="s">
        <v>269</v>
      </c>
      <c r="C71" s="107" t="s">
        <v>490</v>
      </c>
      <c r="D71" s="108" t="s">
        <v>7</v>
      </c>
      <c r="E71" s="108" t="s">
        <v>12</v>
      </c>
      <c r="F71" s="108">
        <v>13.97</v>
      </c>
      <c r="G71" s="100"/>
      <c r="I71" s="106">
        <f>VLOOKUP(__xlnm._FilterDatabase[[#This Row],[Number]],'100m'!$P$48:$P$75,1,0)</f>
        <v>255</v>
      </c>
    </row>
    <row r="72" spans="1:9" x14ac:dyDescent="0.2">
      <c r="A72" s="105">
        <v>250</v>
      </c>
      <c r="B72" s="107" t="s">
        <v>270</v>
      </c>
      <c r="C72" s="107" t="s">
        <v>34</v>
      </c>
      <c r="D72" s="108" t="s">
        <v>7</v>
      </c>
      <c r="E72" s="108" t="s">
        <v>12</v>
      </c>
      <c r="F72" s="108">
        <v>15.7</v>
      </c>
      <c r="G72" s="100"/>
      <c r="I72" s="106">
        <f>VLOOKUP(__xlnm._FilterDatabase[[#This Row],[Number]],'100m'!$P$48:$P$75,1,0)</f>
        <v>250</v>
      </c>
    </row>
    <row r="73" spans="1:9" x14ac:dyDescent="0.2">
      <c r="A73" s="105">
        <v>213</v>
      </c>
      <c r="B73" s="107" t="s">
        <v>271</v>
      </c>
      <c r="C73" s="107" t="s">
        <v>42</v>
      </c>
      <c r="D73" s="108" t="s">
        <v>7</v>
      </c>
      <c r="E73" s="108" t="s">
        <v>12</v>
      </c>
      <c r="F73" s="108"/>
      <c r="G73" s="100"/>
      <c r="I73" s="106" t="e">
        <f>VLOOKUP(__xlnm._FilterDatabase[[#This Row],[Number]],'100m'!$P$48:$P$75,1,0)</f>
        <v>#N/A</v>
      </c>
    </row>
    <row r="74" spans="1:9" x14ac:dyDescent="0.2">
      <c r="A74" s="105">
        <v>222</v>
      </c>
      <c r="B74" s="107" t="s">
        <v>272</v>
      </c>
      <c r="C74" s="107" t="s">
        <v>491</v>
      </c>
      <c r="D74" s="108" t="s">
        <v>7</v>
      </c>
      <c r="E74" s="108" t="s">
        <v>12</v>
      </c>
      <c r="F74" s="108">
        <v>15.49</v>
      </c>
      <c r="G74" s="100"/>
      <c r="I74" s="106" t="e">
        <f>VLOOKUP(__xlnm._FilterDatabase[[#This Row],[Number]],'100m'!$P$48:$P$75,1,0)</f>
        <v>#N/A</v>
      </c>
    </row>
    <row r="75" spans="1:9" x14ac:dyDescent="0.2">
      <c r="A75" s="105">
        <v>253</v>
      </c>
      <c r="B75" s="107" t="s">
        <v>273</v>
      </c>
      <c r="C75" s="107" t="s">
        <v>127</v>
      </c>
      <c r="D75" s="108" t="s">
        <v>7</v>
      </c>
      <c r="E75" s="108" t="s">
        <v>12</v>
      </c>
      <c r="F75" s="108">
        <v>13.8</v>
      </c>
      <c r="G75" s="100"/>
      <c r="I75" s="106">
        <f>VLOOKUP(__xlnm._FilterDatabase[[#This Row],[Number]],'100m'!$P$48:$P$75,1,0)</f>
        <v>253</v>
      </c>
    </row>
    <row r="76" spans="1:9" x14ac:dyDescent="0.2">
      <c r="A76" s="105">
        <v>275</v>
      </c>
      <c r="B76" s="107" t="s">
        <v>75</v>
      </c>
      <c r="C76" s="107" t="s">
        <v>44</v>
      </c>
      <c r="D76" s="108" t="s">
        <v>7</v>
      </c>
      <c r="E76" s="108" t="s">
        <v>12</v>
      </c>
      <c r="F76" s="108"/>
      <c r="G76" s="100"/>
      <c r="I76" s="106">
        <f>VLOOKUP(__xlnm._FilterDatabase[[#This Row],[Number]],'100m'!$P$48:$P$75,1,0)</f>
        <v>275</v>
      </c>
    </row>
    <row r="77" spans="1:9" x14ac:dyDescent="0.2">
      <c r="A77" s="105">
        <v>259</v>
      </c>
      <c r="B77" s="107" t="s">
        <v>41</v>
      </c>
      <c r="C77" s="107" t="s">
        <v>42</v>
      </c>
      <c r="D77" s="108" t="s">
        <v>7</v>
      </c>
      <c r="E77" s="108" t="s">
        <v>12</v>
      </c>
      <c r="F77" s="108">
        <v>13</v>
      </c>
      <c r="G77" s="100"/>
      <c r="I77" s="106" t="e">
        <f>VLOOKUP(__xlnm._FilterDatabase[[#This Row],[Number]],'100m'!$P$48:$P$75,1,0)</f>
        <v>#N/A</v>
      </c>
    </row>
    <row r="78" spans="1:9" x14ac:dyDescent="0.2">
      <c r="A78" s="105">
        <v>205</v>
      </c>
      <c r="B78" s="107" t="s">
        <v>151</v>
      </c>
      <c r="C78" s="107" t="s">
        <v>44</v>
      </c>
      <c r="D78" s="108" t="s">
        <v>7</v>
      </c>
      <c r="E78" s="108" t="s">
        <v>12</v>
      </c>
      <c r="F78" s="108">
        <v>15.7</v>
      </c>
      <c r="G78" s="100"/>
      <c r="I78" s="106">
        <f>VLOOKUP(__xlnm._FilterDatabase[[#This Row],[Number]],'100m'!$P$48:$P$75,1,0)</f>
        <v>205</v>
      </c>
    </row>
    <row r="79" spans="1:9" x14ac:dyDescent="0.2">
      <c r="A79" s="105">
        <v>274</v>
      </c>
      <c r="B79" s="107" t="s">
        <v>274</v>
      </c>
      <c r="C79" s="107" t="s">
        <v>40</v>
      </c>
      <c r="D79" s="108" t="s">
        <v>7</v>
      </c>
      <c r="E79" s="108" t="s">
        <v>12</v>
      </c>
      <c r="F79" s="108">
        <v>16.5</v>
      </c>
      <c r="G79" s="100"/>
      <c r="I79" s="106">
        <f>VLOOKUP(__xlnm._FilterDatabase[[#This Row],[Number]],'100m'!$P$48:$P$75,1,0)</f>
        <v>274</v>
      </c>
    </row>
    <row r="80" spans="1:9" x14ac:dyDescent="0.2">
      <c r="A80" s="105">
        <v>244</v>
      </c>
      <c r="B80" s="107" t="s">
        <v>110</v>
      </c>
      <c r="C80" s="107" t="s">
        <v>34</v>
      </c>
      <c r="D80" s="108" t="s">
        <v>7</v>
      </c>
      <c r="E80" s="108" t="s">
        <v>12</v>
      </c>
      <c r="F80" s="108">
        <v>13.2</v>
      </c>
      <c r="G80" s="100"/>
      <c r="I80" s="106">
        <f>VLOOKUP(__xlnm._FilterDatabase[[#This Row],[Number]],'100m'!$P$48:$P$75,1,0)</f>
        <v>244</v>
      </c>
    </row>
    <row r="81" spans="1:9" x14ac:dyDescent="0.2">
      <c r="A81" s="105">
        <v>264</v>
      </c>
      <c r="B81" s="107" t="s">
        <v>275</v>
      </c>
      <c r="C81" s="107"/>
      <c r="D81" s="108" t="s">
        <v>7</v>
      </c>
      <c r="E81" s="108" t="s">
        <v>12</v>
      </c>
      <c r="F81" s="108"/>
      <c r="G81" s="100"/>
      <c r="I81" s="106">
        <f>VLOOKUP(__xlnm._FilterDatabase[[#This Row],[Number]],'100m'!$P$48:$P$75,1,0)</f>
        <v>264</v>
      </c>
    </row>
    <row r="82" spans="1:9" x14ac:dyDescent="0.2">
      <c r="A82" s="105">
        <v>214</v>
      </c>
      <c r="B82" s="107" t="s">
        <v>276</v>
      </c>
      <c r="C82" s="107" t="s">
        <v>42</v>
      </c>
      <c r="D82" s="108" t="s">
        <v>7</v>
      </c>
      <c r="E82" s="108" t="s">
        <v>12</v>
      </c>
      <c r="F82" s="108"/>
      <c r="G82" s="100"/>
      <c r="I82" s="106" t="e">
        <f>VLOOKUP(__xlnm._FilterDatabase[[#This Row],[Number]],'100m'!$P$48:$P$75,1,0)</f>
        <v>#N/A</v>
      </c>
    </row>
    <row r="83" spans="1:9" x14ac:dyDescent="0.2">
      <c r="A83" s="105">
        <v>461</v>
      </c>
      <c r="B83" s="107" t="s">
        <v>79</v>
      </c>
      <c r="C83" s="107" t="s">
        <v>480</v>
      </c>
      <c r="D83" s="108" t="s">
        <v>6</v>
      </c>
      <c r="E83" s="108" t="s">
        <v>12</v>
      </c>
      <c r="F83" s="108">
        <v>14.01</v>
      </c>
      <c r="G83" s="100"/>
      <c r="I83" s="106" t="e">
        <f>VLOOKUP(__xlnm._FilterDatabase[[#This Row],[Number]],'100m'!$P$48:$P$75,1,0)</f>
        <v>#N/A</v>
      </c>
    </row>
    <row r="84" spans="1:9" x14ac:dyDescent="0.2">
      <c r="A84" s="105">
        <v>456</v>
      </c>
      <c r="B84" s="107" t="s">
        <v>277</v>
      </c>
      <c r="C84" s="107" t="s">
        <v>74</v>
      </c>
      <c r="D84" s="108" t="s">
        <v>6</v>
      </c>
      <c r="E84" s="108" t="s">
        <v>12</v>
      </c>
      <c r="F84" s="108">
        <v>13.8</v>
      </c>
      <c r="G84" s="100"/>
      <c r="I84" s="106" t="e">
        <f>VLOOKUP(__xlnm._FilterDatabase[[#This Row],[Number]],'100m'!$P$48:$P$75,1,0)</f>
        <v>#N/A</v>
      </c>
    </row>
    <row r="85" spans="1:9" x14ac:dyDescent="0.2">
      <c r="A85" s="105">
        <v>284</v>
      </c>
      <c r="B85" s="107" t="s">
        <v>278</v>
      </c>
      <c r="C85" s="107" t="s">
        <v>492</v>
      </c>
      <c r="D85" s="108" t="s">
        <v>6</v>
      </c>
      <c r="E85" s="108" t="s">
        <v>12</v>
      </c>
      <c r="F85" s="108">
        <v>13.9</v>
      </c>
      <c r="G85" s="100"/>
      <c r="I85" s="106" t="e">
        <f>VLOOKUP(__xlnm._FilterDatabase[[#This Row],[Number]],'100m'!$P$48:$P$75,1,0)</f>
        <v>#N/A</v>
      </c>
    </row>
    <row r="86" spans="1:9" x14ac:dyDescent="0.2">
      <c r="A86" s="105">
        <v>467</v>
      </c>
      <c r="B86" s="107" t="s">
        <v>279</v>
      </c>
      <c r="C86" s="107" t="s">
        <v>487</v>
      </c>
      <c r="D86" s="108" t="s">
        <v>6</v>
      </c>
      <c r="E86" s="108" t="s">
        <v>12</v>
      </c>
      <c r="F86" s="108"/>
      <c r="G86" s="100"/>
      <c r="I86" s="106" t="e">
        <f>VLOOKUP(__xlnm._FilterDatabase[[#This Row],[Number]],'100m'!$P$48:$P$75,1,0)</f>
        <v>#N/A</v>
      </c>
    </row>
    <row r="87" spans="1:9" x14ac:dyDescent="0.2">
      <c r="A87" s="105">
        <v>289</v>
      </c>
      <c r="B87" s="107" t="s">
        <v>81</v>
      </c>
      <c r="C87" s="107" t="s">
        <v>57</v>
      </c>
      <c r="D87" s="108" t="s">
        <v>6</v>
      </c>
      <c r="E87" s="108" t="s">
        <v>12</v>
      </c>
      <c r="F87" s="108">
        <v>12.2</v>
      </c>
      <c r="G87" s="100"/>
      <c r="I87" s="106" t="e">
        <f>VLOOKUP(__xlnm._FilterDatabase[[#This Row],[Number]],'100m'!$P$48:$P$75,1,0)</f>
        <v>#N/A</v>
      </c>
    </row>
    <row r="88" spans="1:9" x14ac:dyDescent="0.2">
      <c r="A88" s="105">
        <v>464</v>
      </c>
      <c r="B88" s="107" t="s">
        <v>77</v>
      </c>
      <c r="C88" s="107" t="s">
        <v>40</v>
      </c>
      <c r="D88" s="108" t="s">
        <v>6</v>
      </c>
      <c r="E88" s="108" t="s">
        <v>12</v>
      </c>
      <c r="F88" s="108">
        <v>0</v>
      </c>
      <c r="G88" s="100"/>
      <c r="I88" s="106" t="e">
        <f>VLOOKUP(__xlnm._FilterDatabase[[#This Row],[Number]],'100m'!$P$48:$P$75,1,0)</f>
        <v>#N/A</v>
      </c>
    </row>
    <row r="89" spans="1:9" x14ac:dyDescent="0.2">
      <c r="A89" s="105">
        <v>299</v>
      </c>
      <c r="B89" s="107" t="s">
        <v>54</v>
      </c>
      <c r="C89" s="107" t="s">
        <v>44</v>
      </c>
      <c r="D89" s="108" t="s">
        <v>6</v>
      </c>
      <c r="E89" s="108" t="s">
        <v>12</v>
      </c>
      <c r="F89" s="108">
        <v>1</v>
      </c>
      <c r="G89" s="100"/>
      <c r="I89" s="106" t="e">
        <f>VLOOKUP(__xlnm._FilterDatabase[[#This Row],[Number]],'100m'!$P$48:$P$75,1,0)</f>
        <v>#N/A</v>
      </c>
    </row>
    <row r="90" spans="1:9" x14ac:dyDescent="0.2">
      <c r="A90" s="105">
        <v>295</v>
      </c>
      <c r="B90" s="106" t="s">
        <v>82</v>
      </c>
      <c r="C90" s="107" t="s">
        <v>493</v>
      </c>
      <c r="D90" s="108" t="s">
        <v>6</v>
      </c>
      <c r="E90" s="108" t="s">
        <v>12</v>
      </c>
      <c r="F90" s="108">
        <v>13.4</v>
      </c>
      <c r="G90" s="100"/>
      <c r="I90" s="106" t="e">
        <f>VLOOKUP(__xlnm._FilterDatabase[[#This Row],[Number]],'100m'!$P$48:$P$75,1,0)</f>
        <v>#N/A</v>
      </c>
    </row>
    <row r="91" spans="1:9" x14ac:dyDescent="0.2">
      <c r="A91" s="105">
        <v>286</v>
      </c>
      <c r="B91" s="106" t="s">
        <v>280</v>
      </c>
      <c r="C91" s="107" t="s">
        <v>494</v>
      </c>
      <c r="D91" s="108" t="s">
        <v>6</v>
      </c>
      <c r="E91" s="108" t="s">
        <v>12</v>
      </c>
      <c r="F91" s="108">
        <v>13.8</v>
      </c>
      <c r="G91" s="100"/>
      <c r="I91" s="106" t="e">
        <f>VLOOKUP(__xlnm._FilterDatabase[[#This Row],[Number]],'100m'!$P$48:$P$75,1,0)</f>
        <v>#N/A</v>
      </c>
    </row>
    <row r="92" spans="1:9" x14ac:dyDescent="0.2">
      <c r="A92" s="105">
        <v>297</v>
      </c>
      <c r="B92" s="106" t="s">
        <v>281</v>
      </c>
      <c r="C92" s="107" t="s">
        <v>495</v>
      </c>
      <c r="D92" s="108" t="s">
        <v>6</v>
      </c>
      <c r="E92" s="108" t="s">
        <v>12</v>
      </c>
      <c r="F92" s="108"/>
      <c r="G92" s="100"/>
      <c r="I92" s="106" t="e">
        <f>VLOOKUP(__xlnm._FilterDatabase[[#This Row],[Number]],'100m'!$P$48:$P$75,1,0)</f>
        <v>#N/A</v>
      </c>
    </row>
    <row r="93" spans="1:9" x14ac:dyDescent="0.2">
      <c r="A93" s="105">
        <v>288</v>
      </c>
      <c r="B93" s="106" t="s">
        <v>282</v>
      </c>
      <c r="C93" s="107" t="s">
        <v>496</v>
      </c>
      <c r="D93" s="108" t="s">
        <v>6</v>
      </c>
      <c r="E93" s="108" t="s">
        <v>12</v>
      </c>
      <c r="F93" s="108">
        <v>13.58</v>
      </c>
      <c r="G93" s="100"/>
      <c r="I93" s="106" t="e">
        <f>VLOOKUP(__xlnm._FilterDatabase[[#This Row],[Number]],'100m'!$P$48:$P$75,1,0)</f>
        <v>#N/A</v>
      </c>
    </row>
    <row r="94" spans="1:9" x14ac:dyDescent="0.2">
      <c r="A94" s="105">
        <v>294</v>
      </c>
      <c r="B94" s="106" t="s">
        <v>283</v>
      </c>
      <c r="C94" s="107" t="s">
        <v>74</v>
      </c>
      <c r="D94" s="108" t="s">
        <v>6</v>
      </c>
      <c r="E94" s="108" t="s">
        <v>12</v>
      </c>
      <c r="F94" s="108">
        <v>12.8</v>
      </c>
      <c r="G94" s="100"/>
      <c r="I94" s="106" t="e">
        <f>VLOOKUP(__xlnm._FilterDatabase[[#This Row],[Number]],'100m'!$P$48:$P$75,1,0)</f>
        <v>#N/A</v>
      </c>
    </row>
    <row r="95" spans="1:9" x14ac:dyDescent="0.2">
      <c r="A95" s="105">
        <v>462</v>
      </c>
      <c r="B95" s="106" t="s">
        <v>284</v>
      </c>
      <c r="C95" s="107" t="s">
        <v>284</v>
      </c>
      <c r="D95" s="108" t="s">
        <v>6</v>
      </c>
      <c r="E95" s="108" t="s">
        <v>12</v>
      </c>
      <c r="F95" s="108"/>
      <c r="G95" s="100"/>
      <c r="I95" s="106" t="e">
        <f>VLOOKUP(__xlnm._FilterDatabase[[#This Row],[Number]],'100m'!$P$48:$P$75,1,0)</f>
        <v>#N/A</v>
      </c>
    </row>
    <row r="96" spans="1:9" x14ac:dyDescent="0.2">
      <c r="A96" s="105">
        <v>293</v>
      </c>
      <c r="B96" s="106" t="s">
        <v>285</v>
      </c>
      <c r="C96" s="107" t="s">
        <v>497</v>
      </c>
      <c r="D96" s="108" t="s">
        <v>6</v>
      </c>
      <c r="E96" s="108" t="s">
        <v>12</v>
      </c>
      <c r="F96" s="108"/>
      <c r="G96" s="100"/>
      <c r="I96" s="106" t="e">
        <f>VLOOKUP(__xlnm._FilterDatabase[[#This Row],[Number]],'100m'!$P$48:$P$75,1,0)</f>
        <v>#N/A</v>
      </c>
    </row>
    <row r="97" spans="1:9" x14ac:dyDescent="0.2">
      <c r="A97" s="105">
        <v>277</v>
      </c>
      <c r="B97" s="106" t="s">
        <v>107</v>
      </c>
      <c r="C97" s="107" t="s">
        <v>34</v>
      </c>
      <c r="D97" s="108" t="s">
        <v>6</v>
      </c>
      <c r="E97" s="108" t="s">
        <v>12</v>
      </c>
      <c r="F97" s="108"/>
      <c r="G97" s="100"/>
      <c r="I97" s="106" t="e">
        <f>VLOOKUP(__xlnm._FilterDatabase[[#This Row],[Number]],'100m'!$P$48:$P$75,1,0)</f>
        <v>#N/A</v>
      </c>
    </row>
    <row r="98" spans="1:9" x14ac:dyDescent="0.2">
      <c r="A98" s="105">
        <v>355</v>
      </c>
      <c r="B98" s="106" t="s">
        <v>286</v>
      </c>
      <c r="C98" s="107" t="s">
        <v>482</v>
      </c>
      <c r="D98" s="108" t="s">
        <v>9</v>
      </c>
      <c r="E98" s="108" t="s">
        <v>12</v>
      </c>
      <c r="F98" s="108">
        <v>13.17</v>
      </c>
      <c r="G98" s="100"/>
      <c r="I98" s="106" t="e">
        <f>VLOOKUP(__xlnm._FilterDatabase[[#This Row],[Number]],'100m'!$P$48:$P$75,1,0)</f>
        <v>#N/A</v>
      </c>
    </row>
    <row r="99" spans="1:9" x14ac:dyDescent="0.2">
      <c r="A99" s="105">
        <v>317</v>
      </c>
      <c r="B99" s="106" t="s">
        <v>287</v>
      </c>
      <c r="C99" s="107" t="s">
        <v>44</v>
      </c>
      <c r="D99" s="108" t="s">
        <v>9</v>
      </c>
      <c r="E99" s="108" t="s">
        <v>12</v>
      </c>
      <c r="F99" s="108">
        <v>13.3</v>
      </c>
      <c r="G99" s="100"/>
      <c r="I99" s="106" t="e">
        <f>VLOOKUP(__xlnm._FilterDatabase[[#This Row],[Number]],'100m'!$P$48:$P$75,1,0)</f>
        <v>#N/A</v>
      </c>
    </row>
    <row r="100" spans="1:9" x14ac:dyDescent="0.2">
      <c r="A100" s="105">
        <v>312</v>
      </c>
      <c r="B100" s="106" t="s">
        <v>66</v>
      </c>
      <c r="C100" s="107" t="s">
        <v>44</v>
      </c>
      <c r="D100" s="108" t="s">
        <v>9</v>
      </c>
      <c r="E100" s="108" t="s">
        <v>12</v>
      </c>
      <c r="F100" s="108">
        <v>13.5</v>
      </c>
      <c r="G100" s="100"/>
      <c r="I100" s="106" t="e">
        <f>VLOOKUP(__xlnm._FilterDatabase[[#This Row],[Number]],'100m'!$P$48:$P$75,1,0)</f>
        <v>#N/A</v>
      </c>
    </row>
    <row r="101" spans="1:9" x14ac:dyDescent="0.2">
      <c r="A101" s="105">
        <v>360</v>
      </c>
      <c r="B101" s="106" t="s">
        <v>62</v>
      </c>
      <c r="C101" s="107" t="s">
        <v>36</v>
      </c>
      <c r="D101" s="108" t="s">
        <v>9</v>
      </c>
      <c r="E101" s="108" t="s">
        <v>12</v>
      </c>
      <c r="F101" s="108">
        <v>14</v>
      </c>
      <c r="G101" s="100"/>
      <c r="I101" s="106" t="e">
        <f>VLOOKUP(__xlnm._FilterDatabase[[#This Row],[Number]],'100m'!$P$48:$P$75,1,0)</f>
        <v>#N/A</v>
      </c>
    </row>
    <row r="102" spans="1:9" x14ac:dyDescent="0.2">
      <c r="A102" s="105">
        <v>336</v>
      </c>
      <c r="B102" s="106" t="s">
        <v>288</v>
      </c>
      <c r="C102" s="107" t="s">
        <v>498</v>
      </c>
      <c r="D102" s="108" t="s">
        <v>9</v>
      </c>
      <c r="E102" s="108" t="s">
        <v>12</v>
      </c>
      <c r="F102" s="108">
        <v>13.1</v>
      </c>
      <c r="G102" s="100"/>
      <c r="I102" s="106" t="e">
        <f>VLOOKUP(__xlnm._FilterDatabase[[#This Row],[Number]],'100m'!$P$48:$P$75,1,0)</f>
        <v>#N/A</v>
      </c>
    </row>
    <row r="103" spans="1:9" x14ac:dyDescent="0.2">
      <c r="A103" s="105">
        <v>303</v>
      </c>
      <c r="B103" s="106" t="s">
        <v>289</v>
      </c>
      <c r="C103" s="107" t="s">
        <v>44</v>
      </c>
      <c r="D103" s="108" t="s">
        <v>9</v>
      </c>
      <c r="E103" s="108" t="s">
        <v>12</v>
      </c>
      <c r="F103" s="108">
        <v>12.6</v>
      </c>
      <c r="G103" s="100"/>
      <c r="I103" s="106" t="e">
        <f>VLOOKUP(__xlnm._FilterDatabase[[#This Row],[Number]],'100m'!$P$48:$P$75,1,0)</f>
        <v>#N/A</v>
      </c>
    </row>
    <row r="104" spans="1:9" x14ac:dyDescent="0.2">
      <c r="A104" s="105">
        <v>324</v>
      </c>
      <c r="B104" s="106" t="s">
        <v>290</v>
      </c>
      <c r="C104" s="107" t="s">
        <v>499</v>
      </c>
      <c r="D104" s="108" t="s">
        <v>9</v>
      </c>
      <c r="E104" s="108" t="s">
        <v>12</v>
      </c>
      <c r="F104" s="108"/>
      <c r="G104" s="100"/>
      <c r="I104" s="106" t="e">
        <f>VLOOKUP(__xlnm._FilterDatabase[[#This Row],[Number]],'100m'!$P$48:$P$75,1,0)</f>
        <v>#N/A</v>
      </c>
    </row>
    <row r="105" spans="1:9" x14ac:dyDescent="0.2">
      <c r="A105" s="105">
        <v>306</v>
      </c>
      <c r="B105" s="106" t="s">
        <v>291</v>
      </c>
      <c r="C105" s="107" t="s">
        <v>482</v>
      </c>
      <c r="D105" s="108" t="s">
        <v>9</v>
      </c>
      <c r="E105" s="108" t="s">
        <v>12</v>
      </c>
      <c r="F105" s="108">
        <v>13.07</v>
      </c>
      <c r="G105" s="100"/>
      <c r="I105" s="106" t="e">
        <f>VLOOKUP(__xlnm._FilterDatabase[[#This Row],[Number]],'100m'!$P$48:$P$75,1,0)</f>
        <v>#N/A</v>
      </c>
    </row>
    <row r="106" spans="1:9" x14ac:dyDescent="0.2">
      <c r="A106" s="105">
        <v>359</v>
      </c>
      <c r="B106" s="106" t="s">
        <v>72</v>
      </c>
      <c r="C106" s="107" t="s">
        <v>44</v>
      </c>
      <c r="D106" s="108" t="s">
        <v>9</v>
      </c>
      <c r="E106" s="108" t="s">
        <v>12</v>
      </c>
      <c r="F106" s="108">
        <v>12.3</v>
      </c>
      <c r="G106" s="100"/>
      <c r="I106" s="106" t="e">
        <f>VLOOKUP(__xlnm._FilterDatabase[[#This Row],[Number]],'100m'!$P$48:$P$75,1,0)</f>
        <v>#N/A</v>
      </c>
    </row>
    <row r="107" spans="1:9" x14ac:dyDescent="0.2">
      <c r="A107" s="105">
        <v>335</v>
      </c>
      <c r="B107" s="106" t="s">
        <v>292</v>
      </c>
      <c r="C107" s="107" t="s">
        <v>85</v>
      </c>
      <c r="D107" s="108" t="s">
        <v>9</v>
      </c>
      <c r="E107" s="108" t="s">
        <v>12</v>
      </c>
      <c r="F107" s="108">
        <v>14</v>
      </c>
      <c r="G107" s="100"/>
      <c r="I107" s="106" t="e">
        <f>VLOOKUP(__xlnm._FilterDatabase[[#This Row],[Number]],'100m'!$P$48:$P$75,1,0)</f>
        <v>#N/A</v>
      </c>
    </row>
    <row r="108" spans="1:9" x14ac:dyDescent="0.2">
      <c r="A108" s="105">
        <v>321</v>
      </c>
      <c r="B108" s="106" t="s">
        <v>293</v>
      </c>
      <c r="C108" s="107" t="s">
        <v>40</v>
      </c>
      <c r="D108" s="108" t="s">
        <v>9</v>
      </c>
      <c r="E108" s="108" t="s">
        <v>12</v>
      </c>
      <c r="F108" s="108">
        <v>13.92</v>
      </c>
      <c r="G108" s="100"/>
      <c r="I108" s="106" t="e">
        <f>VLOOKUP(__xlnm._FilterDatabase[[#This Row],[Number]],'100m'!$P$48:$P$75,1,0)</f>
        <v>#N/A</v>
      </c>
    </row>
    <row r="109" spans="1:9" x14ac:dyDescent="0.2">
      <c r="A109" s="105">
        <v>348</v>
      </c>
      <c r="B109" s="106" t="s">
        <v>294</v>
      </c>
      <c r="C109" s="107" t="s">
        <v>500</v>
      </c>
      <c r="D109" s="108" t="s">
        <v>9</v>
      </c>
      <c r="E109" s="108" t="s">
        <v>12</v>
      </c>
      <c r="F109" s="108">
        <v>13.5</v>
      </c>
      <c r="G109" s="100"/>
      <c r="I109" s="106" t="e">
        <f>VLOOKUP(__xlnm._FilterDatabase[[#This Row],[Number]],'100m'!$P$48:$P$75,1,0)</f>
        <v>#N/A</v>
      </c>
    </row>
    <row r="110" spans="1:9" x14ac:dyDescent="0.2">
      <c r="A110" s="105">
        <v>326</v>
      </c>
      <c r="B110" s="106" t="s">
        <v>84</v>
      </c>
      <c r="C110" s="107" t="s">
        <v>44</v>
      </c>
      <c r="D110" s="108" t="s">
        <v>9</v>
      </c>
      <c r="E110" s="108" t="s">
        <v>12</v>
      </c>
      <c r="F110" s="108">
        <v>12.6</v>
      </c>
      <c r="G110" s="100"/>
      <c r="I110" s="106" t="e">
        <f>VLOOKUP(__xlnm._FilterDatabase[[#This Row],[Number]],'100m'!$P$48:$P$75,1,0)</f>
        <v>#N/A</v>
      </c>
    </row>
    <row r="111" spans="1:9" x14ac:dyDescent="0.2">
      <c r="A111" s="105">
        <v>328</v>
      </c>
      <c r="B111" s="106" t="s">
        <v>67</v>
      </c>
      <c r="C111" s="107" t="s">
        <v>56</v>
      </c>
      <c r="D111" s="108" t="s">
        <v>9</v>
      </c>
      <c r="E111" s="108" t="s">
        <v>12</v>
      </c>
      <c r="F111" s="108">
        <v>13.01</v>
      </c>
      <c r="G111" s="100"/>
      <c r="I111" s="106" t="e">
        <f>VLOOKUP(__xlnm._FilterDatabase[[#This Row],[Number]],'100m'!$P$48:$P$75,1,0)</f>
        <v>#N/A</v>
      </c>
    </row>
    <row r="112" spans="1:9" x14ac:dyDescent="0.2">
      <c r="A112" s="105">
        <v>343</v>
      </c>
      <c r="B112" s="106" t="s">
        <v>295</v>
      </c>
      <c r="C112" s="107" t="s">
        <v>85</v>
      </c>
      <c r="D112" s="108" t="s">
        <v>9</v>
      </c>
      <c r="E112" s="108" t="s">
        <v>12</v>
      </c>
      <c r="F112" s="108">
        <v>13.8</v>
      </c>
      <c r="G112" s="100"/>
      <c r="I112" s="106" t="e">
        <f>VLOOKUP(__xlnm._FilterDatabase[[#This Row],[Number]],'100m'!$P$48:$P$75,1,0)</f>
        <v>#N/A</v>
      </c>
    </row>
    <row r="113" spans="1:9" x14ac:dyDescent="0.2">
      <c r="A113" s="105">
        <v>320</v>
      </c>
      <c r="B113" s="106" t="s">
        <v>296</v>
      </c>
      <c r="C113" s="107" t="s">
        <v>85</v>
      </c>
      <c r="D113" s="108" t="s">
        <v>9</v>
      </c>
      <c r="E113" s="108" t="s">
        <v>12</v>
      </c>
      <c r="F113" s="108">
        <v>12.9</v>
      </c>
      <c r="G113" s="100"/>
      <c r="I113" s="106" t="e">
        <f>VLOOKUP(__xlnm._FilterDatabase[[#This Row],[Number]],'100m'!$P$48:$P$75,1,0)</f>
        <v>#N/A</v>
      </c>
    </row>
    <row r="114" spans="1:9" x14ac:dyDescent="0.2">
      <c r="A114" s="105">
        <v>339</v>
      </c>
      <c r="B114" s="106" t="s">
        <v>297</v>
      </c>
      <c r="C114" s="107" t="s">
        <v>124</v>
      </c>
      <c r="D114" s="108" t="s">
        <v>9</v>
      </c>
      <c r="E114" s="108" t="s">
        <v>12</v>
      </c>
      <c r="F114" s="108">
        <v>13.6</v>
      </c>
      <c r="G114" s="100"/>
      <c r="I114" s="106" t="e">
        <f>VLOOKUP(__xlnm._FilterDatabase[[#This Row],[Number]],'100m'!$P$48:$P$75,1,0)</f>
        <v>#N/A</v>
      </c>
    </row>
    <row r="115" spans="1:9" x14ac:dyDescent="0.2">
      <c r="A115" s="105">
        <v>307</v>
      </c>
      <c r="B115" s="106" t="s">
        <v>83</v>
      </c>
      <c r="C115" s="107" t="s">
        <v>44</v>
      </c>
      <c r="D115" s="108" t="s">
        <v>9</v>
      </c>
      <c r="E115" s="108" t="s">
        <v>12</v>
      </c>
      <c r="F115" s="108">
        <v>12.9</v>
      </c>
      <c r="G115" s="100"/>
      <c r="I115" s="106" t="e">
        <f>VLOOKUP(__xlnm._FilterDatabase[[#This Row],[Number]],'100m'!$P$48:$P$75,1,0)</f>
        <v>#N/A</v>
      </c>
    </row>
    <row r="116" spans="1:9" x14ac:dyDescent="0.2">
      <c r="A116" s="105">
        <v>325</v>
      </c>
      <c r="B116" s="106" t="s">
        <v>298</v>
      </c>
      <c r="C116" s="107" t="s">
        <v>44</v>
      </c>
      <c r="D116" s="108" t="s">
        <v>9</v>
      </c>
      <c r="E116" s="108" t="s">
        <v>12</v>
      </c>
      <c r="F116" s="108">
        <v>13.3</v>
      </c>
      <c r="G116" s="100"/>
      <c r="I116" s="106" t="e">
        <f>VLOOKUP(__xlnm._FilterDatabase[[#This Row],[Number]],'100m'!$P$48:$P$75,1,0)</f>
        <v>#N/A</v>
      </c>
    </row>
    <row r="117" spans="1:9" x14ac:dyDescent="0.2">
      <c r="A117" s="105">
        <v>352</v>
      </c>
      <c r="B117" s="106" t="s">
        <v>112</v>
      </c>
      <c r="C117" s="107" t="s">
        <v>146</v>
      </c>
      <c r="D117" s="108" t="s">
        <v>9</v>
      </c>
      <c r="E117" s="108" t="s">
        <v>12</v>
      </c>
      <c r="F117" s="108"/>
      <c r="G117" s="100"/>
      <c r="I117" s="106" t="e">
        <f>VLOOKUP(__xlnm._FilterDatabase[[#This Row],[Number]],'100m'!$P$48:$P$75,1,0)</f>
        <v>#N/A</v>
      </c>
    </row>
    <row r="118" spans="1:9" x14ac:dyDescent="0.2">
      <c r="A118" s="105">
        <v>367</v>
      </c>
      <c r="B118" s="106" t="s">
        <v>76</v>
      </c>
      <c r="C118" s="107" t="s">
        <v>69</v>
      </c>
      <c r="D118" s="108" t="s">
        <v>8</v>
      </c>
      <c r="E118" s="108" t="s">
        <v>12</v>
      </c>
      <c r="F118" s="108">
        <v>12.6</v>
      </c>
      <c r="G118" s="100"/>
      <c r="I118" s="106" t="e">
        <f>VLOOKUP(__xlnm._FilterDatabase[[#This Row],[Number]],'100m'!$P$48:$P$75,1,0)</f>
        <v>#N/A</v>
      </c>
    </row>
    <row r="119" spans="1:9" x14ac:dyDescent="0.2">
      <c r="A119" s="105">
        <v>369</v>
      </c>
      <c r="B119" s="106" t="s">
        <v>88</v>
      </c>
      <c r="C119" s="107" t="s">
        <v>498</v>
      </c>
      <c r="D119" s="108" t="s">
        <v>8</v>
      </c>
      <c r="E119" s="108" t="s">
        <v>12</v>
      </c>
      <c r="F119" s="108">
        <v>12</v>
      </c>
      <c r="G119" s="100"/>
      <c r="I119" s="106" t="e">
        <f>VLOOKUP(__xlnm._FilterDatabase[[#This Row],[Number]],'100m'!$P$48:$P$75,1,0)</f>
        <v>#N/A</v>
      </c>
    </row>
    <row r="120" spans="1:9" x14ac:dyDescent="0.2">
      <c r="A120" s="105">
        <v>397</v>
      </c>
      <c r="B120" s="106" t="s">
        <v>299</v>
      </c>
      <c r="C120" s="107" t="s">
        <v>44</v>
      </c>
      <c r="D120" s="108" t="s">
        <v>8</v>
      </c>
      <c r="E120" s="108" t="s">
        <v>12</v>
      </c>
      <c r="F120" s="108"/>
      <c r="G120" s="100"/>
      <c r="I120" s="106" t="e">
        <f>VLOOKUP(__xlnm._FilterDatabase[[#This Row],[Number]],'100m'!$P$48:$P$75,1,0)</f>
        <v>#N/A</v>
      </c>
    </row>
    <row r="121" spans="1:9" x14ac:dyDescent="0.2">
      <c r="A121" s="105">
        <v>383</v>
      </c>
      <c r="B121" s="106" t="s">
        <v>300</v>
      </c>
      <c r="C121" s="107" t="s">
        <v>59</v>
      </c>
      <c r="D121" s="108" t="s">
        <v>8</v>
      </c>
      <c r="E121" s="108" t="s">
        <v>12</v>
      </c>
      <c r="F121" s="108">
        <v>11.67</v>
      </c>
      <c r="G121" s="100"/>
      <c r="I121" s="106" t="e">
        <f>VLOOKUP(__xlnm._FilterDatabase[[#This Row],[Number]],'100m'!$P$48:$P$75,1,0)</f>
        <v>#N/A</v>
      </c>
    </row>
    <row r="122" spans="1:9" x14ac:dyDescent="0.2">
      <c r="A122" s="105">
        <v>370</v>
      </c>
      <c r="B122" s="106" t="s">
        <v>301</v>
      </c>
      <c r="C122" s="107" t="s">
        <v>486</v>
      </c>
      <c r="D122" s="108" t="s">
        <v>8</v>
      </c>
      <c r="E122" s="108" t="s">
        <v>12</v>
      </c>
      <c r="F122" s="108">
        <v>11.68</v>
      </c>
      <c r="G122" s="100"/>
      <c r="I122" s="106" t="e">
        <f>VLOOKUP(__xlnm._FilterDatabase[[#This Row],[Number]],'100m'!$P$48:$P$75,1,0)</f>
        <v>#N/A</v>
      </c>
    </row>
    <row r="123" spans="1:9" x14ac:dyDescent="0.2">
      <c r="A123" s="105">
        <v>382</v>
      </c>
      <c r="B123" s="107" t="s">
        <v>302</v>
      </c>
      <c r="C123" s="107" t="s">
        <v>42</v>
      </c>
      <c r="D123" s="108" t="s">
        <v>8</v>
      </c>
      <c r="E123" s="108" t="s">
        <v>12</v>
      </c>
      <c r="F123" s="108"/>
      <c r="G123" s="100"/>
      <c r="I123" s="106" t="e">
        <f>VLOOKUP(__xlnm._FilterDatabase[[#This Row],[Number]],'100m'!$P$48:$P$75,1,0)</f>
        <v>#N/A</v>
      </c>
    </row>
    <row r="124" spans="1:9" x14ac:dyDescent="0.2">
      <c r="A124" s="105">
        <v>371</v>
      </c>
      <c r="B124" s="107" t="s">
        <v>303</v>
      </c>
      <c r="C124" s="107" t="s">
        <v>40</v>
      </c>
      <c r="D124" s="108" t="s">
        <v>8</v>
      </c>
      <c r="E124" s="108" t="s">
        <v>12</v>
      </c>
      <c r="F124" s="108">
        <v>12.3</v>
      </c>
      <c r="G124" s="100"/>
      <c r="I124" s="106" t="e">
        <f>VLOOKUP(__xlnm._FilterDatabase[[#This Row],[Number]],'100m'!$P$48:$P$75,1,0)</f>
        <v>#N/A</v>
      </c>
    </row>
    <row r="125" spans="1:9" x14ac:dyDescent="0.2">
      <c r="A125" s="105">
        <v>368</v>
      </c>
      <c r="B125" s="107" t="s">
        <v>80</v>
      </c>
      <c r="C125" s="107" t="s">
        <v>40</v>
      </c>
      <c r="D125" s="108" t="s">
        <v>8</v>
      </c>
      <c r="E125" s="108" t="s">
        <v>12</v>
      </c>
      <c r="F125" s="108"/>
      <c r="G125" s="100"/>
      <c r="I125" s="106" t="e">
        <f>VLOOKUP(__xlnm._FilterDatabase[[#This Row],[Number]],'100m'!$P$48:$P$75,1,0)</f>
        <v>#N/A</v>
      </c>
    </row>
    <row r="126" spans="1:9" x14ac:dyDescent="0.2">
      <c r="A126" s="105">
        <v>30</v>
      </c>
      <c r="B126" s="107" t="s">
        <v>304</v>
      </c>
      <c r="C126" s="107" t="s">
        <v>501</v>
      </c>
      <c r="D126" s="108" t="s">
        <v>11</v>
      </c>
      <c r="E126" s="108" t="s">
        <v>12</v>
      </c>
      <c r="F126" s="108">
        <v>12.6</v>
      </c>
      <c r="G126" s="100"/>
      <c r="I126" s="106" t="e">
        <f>VLOOKUP(__xlnm._FilterDatabase[[#This Row],[Number]],'100m'!$P$48:$P$75,1,0)</f>
        <v>#N/A</v>
      </c>
    </row>
    <row r="127" spans="1:9" x14ac:dyDescent="0.2">
      <c r="A127" s="105">
        <v>25</v>
      </c>
      <c r="B127" s="107" t="s">
        <v>305</v>
      </c>
      <c r="C127" s="107" t="s">
        <v>59</v>
      </c>
      <c r="D127" s="108" t="s">
        <v>11</v>
      </c>
      <c r="E127" s="108" t="s">
        <v>12</v>
      </c>
      <c r="F127" s="108">
        <v>13.5</v>
      </c>
      <c r="G127" s="100"/>
      <c r="I127" s="106" t="e">
        <f>VLOOKUP(__xlnm._FilterDatabase[[#This Row],[Number]],'100m'!$P$48:$P$75,1,0)</f>
        <v>#N/A</v>
      </c>
    </row>
    <row r="128" spans="1:9" x14ac:dyDescent="0.2">
      <c r="A128" s="105">
        <v>26</v>
      </c>
      <c r="B128" s="107" t="s">
        <v>306</v>
      </c>
      <c r="C128" s="107" t="s">
        <v>44</v>
      </c>
      <c r="D128" s="108" t="s">
        <v>11</v>
      </c>
      <c r="E128" s="108" t="s">
        <v>12</v>
      </c>
      <c r="F128" s="108"/>
      <c r="G128" s="100"/>
      <c r="I128" s="106" t="e">
        <f>VLOOKUP(__xlnm._FilterDatabase[[#This Row],[Number]],'100m'!$P$48:$P$75,1,0)</f>
        <v>#N/A</v>
      </c>
    </row>
    <row r="129" spans="1:9" x14ac:dyDescent="0.2">
      <c r="A129" s="105">
        <v>39</v>
      </c>
      <c r="B129" s="107" t="s">
        <v>307</v>
      </c>
      <c r="C129" s="107" t="s">
        <v>85</v>
      </c>
      <c r="D129" s="108" t="s">
        <v>11</v>
      </c>
      <c r="E129" s="108" t="s">
        <v>12</v>
      </c>
      <c r="F129" s="108">
        <v>12.8</v>
      </c>
      <c r="G129" s="100"/>
      <c r="I129" s="106" t="e">
        <f>VLOOKUP(__xlnm._FilterDatabase[[#This Row],[Number]],'100m'!$P$48:$P$75,1,0)</f>
        <v>#N/A</v>
      </c>
    </row>
    <row r="130" spans="1:9" x14ac:dyDescent="0.2">
      <c r="A130" s="105">
        <v>23</v>
      </c>
      <c r="B130" s="107" t="s">
        <v>308</v>
      </c>
      <c r="C130" s="107" t="s">
        <v>502</v>
      </c>
      <c r="D130" s="108" t="s">
        <v>11</v>
      </c>
      <c r="E130" s="108" t="s">
        <v>12</v>
      </c>
      <c r="F130" s="108">
        <v>13.62</v>
      </c>
      <c r="G130" s="100"/>
      <c r="I130" s="106" t="e">
        <f>VLOOKUP(__xlnm._FilterDatabase[[#This Row],[Number]],'100m'!$P$48:$P$75,1,0)</f>
        <v>#N/A</v>
      </c>
    </row>
    <row r="131" spans="1:9" x14ac:dyDescent="0.2">
      <c r="A131" s="105">
        <v>22</v>
      </c>
      <c r="B131" s="106" t="s">
        <v>309</v>
      </c>
      <c r="C131" s="107" t="s">
        <v>503</v>
      </c>
      <c r="D131" s="108" t="s">
        <v>11</v>
      </c>
      <c r="E131" s="108" t="s">
        <v>12</v>
      </c>
      <c r="F131" s="108">
        <v>13.5</v>
      </c>
      <c r="G131" s="100"/>
      <c r="I131" s="106" t="e">
        <f>VLOOKUP(__xlnm._FilterDatabase[[#This Row],[Number]],'100m'!$P$48:$P$75,1,0)</f>
        <v>#N/A</v>
      </c>
    </row>
    <row r="132" spans="1:9" x14ac:dyDescent="0.2">
      <c r="A132" s="105">
        <v>14</v>
      </c>
      <c r="B132" s="107" t="s">
        <v>89</v>
      </c>
      <c r="C132" s="107" t="s">
        <v>42</v>
      </c>
      <c r="D132" s="108" t="s">
        <v>10</v>
      </c>
      <c r="E132" s="108" t="s">
        <v>12</v>
      </c>
      <c r="F132" s="108">
        <v>11.1</v>
      </c>
      <c r="G132" s="100"/>
      <c r="I132" s="106" t="e">
        <f>VLOOKUP(__xlnm._FilterDatabase[[#This Row],[Number]],'100m'!$P$48:$P$75,1,0)</f>
        <v>#N/A</v>
      </c>
    </row>
    <row r="133" spans="1:9" x14ac:dyDescent="0.2">
      <c r="A133" s="105">
        <v>4</v>
      </c>
      <c r="B133" s="107" t="s">
        <v>310</v>
      </c>
      <c r="C133" s="107" t="s">
        <v>40</v>
      </c>
      <c r="D133" s="108" t="s">
        <v>10</v>
      </c>
      <c r="E133" s="108" t="s">
        <v>12</v>
      </c>
      <c r="F133" s="108">
        <v>11</v>
      </c>
      <c r="G133" s="100"/>
      <c r="I133" s="106" t="e">
        <f>VLOOKUP(__xlnm._FilterDatabase[[#This Row],[Number]],'100m'!$P$48:$P$75,1,0)</f>
        <v>#N/A</v>
      </c>
    </row>
    <row r="134" spans="1:9" x14ac:dyDescent="0.2">
      <c r="A134" s="105">
        <v>11</v>
      </c>
      <c r="B134" s="107" t="s">
        <v>311</v>
      </c>
      <c r="C134" s="107" t="s">
        <v>44</v>
      </c>
      <c r="D134" s="108" t="s">
        <v>10</v>
      </c>
      <c r="E134" s="108" t="s">
        <v>12</v>
      </c>
      <c r="F134" s="108">
        <v>11.7</v>
      </c>
      <c r="G134" s="100"/>
      <c r="I134" s="106" t="e">
        <f>VLOOKUP(__xlnm._FilterDatabase[[#This Row],[Number]],'100m'!$P$48:$P$75,1,0)</f>
        <v>#N/A</v>
      </c>
    </row>
    <row r="135" spans="1:9" x14ac:dyDescent="0.2">
      <c r="A135" s="105">
        <v>13</v>
      </c>
      <c r="B135" s="107" t="s">
        <v>86</v>
      </c>
      <c r="C135" s="107" t="s">
        <v>504</v>
      </c>
      <c r="D135" s="108" t="s">
        <v>10</v>
      </c>
      <c r="E135" s="108" t="s">
        <v>12</v>
      </c>
      <c r="F135" s="108">
        <v>11.5</v>
      </c>
      <c r="G135" s="100"/>
      <c r="I135" s="106" t="e">
        <f>VLOOKUP(__xlnm._FilterDatabase[[#This Row],[Number]],'100m'!$P$48:$P$75,1,0)</f>
        <v>#N/A</v>
      </c>
    </row>
    <row r="136" spans="1:9" x14ac:dyDescent="0.2">
      <c r="A136" s="105">
        <v>15</v>
      </c>
      <c r="B136" s="107" t="s">
        <v>312</v>
      </c>
      <c r="C136" s="107" t="s">
        <v>40</v>
      </c>
      <c r="D136" s="108" t="s">
        <v>10</v>
      </c>
      <c r="E136" s="108" t="s">
        <v>12</v>
      </c>
      <c r="F136" s="108">
        <v>12</v>
      </c>
      <c r="G136" s="100"/>
      <c r="I136" s="106" t="e">
        <f>VLOOKUP(__xlnm._FilterDatabase[[#This Row],[Number]],'100m'!$P$48:$P$75,1,0)</f>
        <v>#N/A</v>
      </c>
    </row>
    <row r="137" spans="1:9" x14ac:dyDescent="0.2">
      <c r="A137" s="105">
        <v>12</v>
      </c>
      <c r="B137" s="107" t="s">
        <v>313</v>
      </c>
      <c r="C137" s="107" t="s">
        <v>505</v>
      </c>
      <c r="D137" s="108" t="s">
        <v>10</v>
      </c>
      <c r="E137" s="108" t="s">
        <v>12</v>
      </c>
      <c r="F137" s="108">
        <v>12.11</v>
      </c>
      <c r="G137" s="100"/>
      <c r="I137" s="106" t="e">
        <f>VLOOKUP(__xlnm._FilterDatabase[[#This Row],[Number]],'100m'!$P$48:$P$75,1,0)</f>
        <v>#N/A</v>
      </c>
    </row>
    <row r="138" spans="1:9" x14ac:dyDescent="0.2">
      <c r="A138" s="105">
        <v>93</v>
      </c>
      <c r="B138" s="107" t="s">
        <v>314</v>
      </c>
      <c r="C138" s="107" t="s">
        <v>506</v>
      </c>
      <c r="D138" s="108" t="s">
        <v>3</v>
      </c>
      <c r="E138" s="108" t="s">
        <v>12</v>
      </c>
      <c r="F138" s="108">
        <v>15.2</v>
      </c>
      <c r="G138" s="100"/>
      <c r="I138" s="106" t="e">
        <f>VLOOKUP(__xlnm._FilterDatabase[[#This Row],[Number]],'100m'!$P$48:$P$75,1,0)</f>
        <v>#N/A</v>
      </c>
    </row>
    <row r="139" spans="1:9" x14ac:dyDescent="0.2">
      <c r="A139" s="105">
        <v>91</v>
      </c>
      <c r="B139" s="107" t="s">
        <v>94</v>
      </c>
      <c r="C139" s="107" t="s">
        <v>40</v>
      </c>
      <c r="D139" s="108" t="s">
        <v>3</v>
      </c>
      <c r="E139" s="108" t="s">
        <v>12</v>
      </c>
      <c r="F139" s="108"/>
      <c r="G139" s="100"/>
      <c r="I139" s="106" t="e">
        <f>VLOOKUP(__xlnm._FilterDatabase[[#This Row],[Number]],'100m'!$P$48:$P$75,1,0)</f>
        <v>#N/A</v>
      </c>
    </row>
    <row r="140" spans="1:9" x14ac:dyDescent="0.2">
      <c r="A140" s="105">
        <v>426</v>
      </c>
      <c r="B140" s="107" t="s">
        <v>315</v>
      </c>
      <c r="C140" s="107" t="s">
        <v>71</v>
      </c>
      <c r="D140" s="108" t="s">
        <v>3</v>
      </c>
      <c r="E140" s="108" t="s">
        <v>12</v>
      </c>
      <c r="F140" s="108">
        <v>12.8</v>
      </c>
      <c r="G140" s="100"/>
      <c r="I140" s="106" t="e">
        <f>VLOOKUP(__xlnm._FilterDatabase[[#This Row],[Number]],'100m'!$P$48:$P$75,1,0)</f>
        <v>#N/A</v>
      </c>
    </row>
    <row r="141" spans="1:9" x14ac:dyDescent="0.2">
      <c r="A141" s="105">
        <v>96</v>
      </c>
      <c r="B141" s="107" t="s">
        <v>316</v>
      </c>
      <c r="C141" s="107" t="s">
        <v>90</v>
      </c>
      <c r="D141" s="108" t="s">
        <v>3</v>
      </c>
      <c r="E141" s="108" t="s">
        <v>12</v>
      </c>
      <c r="F141" s="108">
        <v>13.2</v>
      </c>
      <c r="G141" s="100"/>
      <c r="I141" s="106" t="e">
        <f>VLOOKUP(__xlnm._FilterDatabase[[#This Row],[Number]],'100m'!$P$48:$P$75,1,0)</f>
        <v>#N/A</v>
      </c>
    </row>
    <row r="142" spans="1:9" x14ac:dyDescent="0.2">
      <c r="A142" s="105">
        <v>83</v>
      </c>
      <c r="B142" s="107" t="s">
        <v>93</v>
      </c>
      <c r="C142" s="107" t="s">
        <v>40</v>
      </c>
      <c r="D142" s="108" t="s">
        <v>3</v>
      </c>
      <c r="E142" s="108" t="s">
        <v>12</v>
      </c>
      <c r="F142" s="108"/>
      <c r="G142" s="100"/>
      <c r="I142" s="106" t="e">
        <f>VLOOKUP(__xlnm._FilterDatabase[[#This Row],[Number]],'100m'!$P$48:$P$75,1,0)</f>
        <v>#N/A</v>
      </c>
    </row>
    <row r="143" spans="1:9" x14ac:dyDescent="0.2">
      <c r="A143" s="105">
        <v>99</v>
      </c>
      <c r="B143" s="107" t="s">
        <v>317</v>
      </c>
      <c r="C143" s="107" t="s">
        <v>505</v>
      </c>
      <c r="D143" s="108" t="s">
        <v>3</v>
      </c>
      <c r="E143" s="108" t="s">
        <v>12</v>
      </c>
      <c r="F143" s="108">
        <v>12.9</v>
      </c>
      <c r="G143" s="100"/>
      <c r="I143" s="106" t="e">
        <f>VLOOKUP(__xlnm._FilterDatabase[[#This Row],[Number]],'100m'!$P$48:$P$75,1,0)</f>
        <v>#N/A</v>
      </c>
    </row>
    <row r="144" spans="1:9" x14ac:dyDescent="0.2">
      <c r="A144" s="105">
        <v>51</v>
      </c>
      <c r="B144" s="107" t="s">
        <v>318</v>
      </c>
      <c r="C144" s="107" t="s">
        <v>99</v>
      </c>
      <c r="D144" s="108" t="s">
        <v>2</v>
      </c>
      <c r="E144" s="108" t="s">
        <v>12</v>
      </c>
      <c r="F144" s="108">
        <v>10</v>
      </c>
      <c r="G144" s="100"/>
      <c r="I144" s="106" t="e">
        <f>VLOOKUP(__xlnm._FilterDatabase[[#This Row],[Number]],'100m'!$P$48:$P$75,1,0)</f>
        <v>#N/A</v>
      </c>
    </row>
    <row r="145" spans="1:9" x14ac:dyDescent="0.2">
      <c r="A145" s="105">
        <v>40</v>
      </c>
      <c r="B145" s="107" t="s">
        <v>319</v>
      </c>
      <c r="C145" s="107" t="s">
        <v>507</v>
      </c>
      <c r="D145" s="108" t="s">
        <v>2</v>
      </c>
      <c r="E145" s="108" t="s">
        <v>12</v>
      </c>
      <c r="F145" s="108"/>
      <c r="G145" s="100"/>
      <c r="I145" s="106" t="e">
        <f>VLOOKUP(__xlnm._FilterDatabase[[#This Row],[Number]],'100m'!$P$48:$P$75,1,0)</f>
        <v>#N/A</v>
      </c>
    </row>
    <row r="146" spans="1:9" x14ac:dyDescent="0.2">
      <c r="A146" s="105">
        <v>78</v>
      </c>
      <c r="B146" s="107" t="s">
        <v>320</v>
      </c>
      <c r="C146" s="107"/>
      <c r="D146" s="108" t="s">
        <v>2</v>
      </c>
      <c r="E146" s="108" t="s">
        <v>12</v>
      </c>
      <c r="F146" s="108">
        <v>11.3</v>
      </c>
      <c r="G146" s="100"/>
      <c r="I146" s="106" t="e">
        <f>VLOOKUP(__xlnm._FilterDatabase[[#This Row],[Number]],'100m'!$P$48:$P$75,1,0)</f>
        <v>#N/A</v>
      </c>
    </row>
    <row r="147" spans="1:9" x14ac:dyDescent="0.2">
      <c r="A147" s="105">
        <v>60</v>
      </c>
      <c r="B147" s="107" t="s">
        <v>321</v>
      </c>
      <c r="C147" s="107" t="s">
        <v>487</v>
      </c>
      <c r="D147" s="108" t="s">
        <v>2</v>
      </c>
      <c r="E147" s="108" t="s">
        <v>12</v>
      </c>
      <c r="F147" s="108">
        <v>10.8</v>
      </c>
      <c r="G147" s="100"/>
      <c r="I147" s="106" t="e">
        <f>VLOOKUP(__xlnm._FilterDatabase[[#This Row],[Number]],'100m'!$P$48:$P$75,1,0)</f>
        <v>#N/A</v>
      </c>
    </row>
    <row r="148" spans="1:9" x14ac:dyDescent="0.2">
      <c r="A148" s="105">
        <v>54</v>
      </c>
      <c r="B148" s="107" t="s">
        <v>96</v>
      </c>
      <c r="C148" s="107" t="s">
        <v>97</v>
      </c>
      <c r="D148" s="108" t="s">
        <v>2</v>
      </c>
      <c r="E148" s="108" t="s">
        <v>12</v>
      </c>
      <c r="F148" s="108">
        <v>11.8</v>
      </c>
      <c r="G148" s="100"/>
      <c r="I148" s="106" t="e">
        <f>VLOOKUP(__xlnm._FilterDatabase[[#This Row],[Number]],'100m'!$P$48:$P$75,1,0)</f>
        <v>#N/A</v>
      </c>
    </row>
    <row r="149" spans="1:9" x14ac:dyDescent="0.2">
      <c r="A149" s="105">
        <v>62</v>
      </c>
      <c r="B149" s="107" t="s">
        <v>322</v>
      </c>
      <c r="C149" s="107" t="s">
        <v>87</v>
      </c>
      <c r="D149" s="108" t="s">
        <v>2</v>
      </c>
      <c r="E149" s="108" t="s">
        <v>12</v>
      </c>
      <c r="F149" s="108">
        <v>15.5</v>
      </c>
      <c r="G149" s="100"/>
      <c r="I149" s="106" t="e">
        <f>VLOOKUP(__xlnm._FilterDatabase[[#This Row],[Number]],'100m'!$P$48:$P$75,1,0)</f>
        <v>#N/A</v>
      </c>
    </row>
    <row r="150" spans="1:9" x14ac:dyDescent="0.2">
      <c r="A150" s="105">
        <v>43</v>
      </c>
      <c r="B150" s="107" t="s">
        <v>323</v>
      </c>
      <c r="C150" s="107"/>
      <c r="D150" s="108" t="s">
        <v>2</v>
      </c>
      <c r="E150" s="108" t="s">
        <v>12</v>
      </c>
      <c r="F150" s="108"/>
      <c r="G150" s="100"/>
      <c r="I150" s="106" t="e">
        <f>VLOOKUP(__xlnm._FilterDatabase[[#This Row],[Number]],'100m'!$P$48:$P$75,1,0)</f>
        <v>#N/A</v>
      </c>
    </row>
    <row r="151" spans="1:9" x14ac:dyDescent="0.2">
      <c r="A151" s="105">
        <v>69</v>
      </c>
      <c r="B151" s="107" t="s">
        <v>324</v>
      </c>
      <c r="C151" s="107" t="s">
        <v>505</v>
      </c>
      <c r="D151" s="108" t="s">
        <v>2</v>
      </c>
      <c r="E151" s="108" t="s">
        <v>12</v>
      </c>
      <c r="F151" s="108">
        <v>11.4</v>
      </c>
      <c r="G151" s="100"/>
      <c r="I151" s="106" t="e">
        <f>VLOOKUP(__xlnm._FilterDatabase[[#This Row],[Number]],'100m'!$P$48:$P$75,1,0)</f>
        <v>#N/A</v>
      </c>
    </row>
    <row r="152" spans="1:9" x14ac:dyDescent="0.2">
      <c r="A152" s="105">
        <v>70</v>
      </c>
      <c r="B152" s="107" t="s">
        <v>95</v>
      </c>
      <c r="C152" s="107" t="s">
        <v>40</v>
      </c>
      <c r="D152" s="108" t="s">
        <v>550</v>
      </c>
      <c r="E152" s="108" t="s">
        <v>12</v>
      </c>
      <c r="F152" s="108">
        <v>13.5</v>
      </c>
      <c r="G152" s="100"/>
      <c r="I152" s="106" t="e">
        <f>VLOOKUP(__xlnm._FilterDatabase[[#This Row],[Number]],'100m'!$P$48:$P$75,1,0)</f>
        <v>#N/A</v>
      </c>
    </row>
    <row r="153" spans="1:9" x14ac:dyDescent="0.2">
      <c r="A153" s="105">
        <v>73</v>
      </c>
      <c r="B153" s="107" t="s">
        <v>325</v>
      </c>
      <c r="C153" s="107" t="s">
        <v>44</v>
      </c>
      <c r="D153" s="108" t="s">
        <v>2</v>
      </c>
      <c r="E153" s="108" t="s">
        <v>12</v>
      </c>
      <c r="F153" s="108">
        <v>12.88</v>
      </c>
      <c r="G153" s="100"/>
      <c r="I153" s="106" t="e">
        <f>VLOOKUP(__xlnm._FilterDatabase[[#This Row],[Number]],'100m'!$P$48:$P$75,1,0)</f>
        <v>#N/A</v>
      </c>
    </row>
    <row r="154" spans="1:9" x14ac:dyDescent="0.2">
      <c r="A154" s="105">
        <v>74</v>
      </c>
      <c r="B154" s="107" t="s">
        <v>326</v>
      </c>
      <c r="C154" s="107" t="s">
        <v>105</v>
      </c>
      <c r="D154" s="108" t="s">
        <v>2</v>
      </c>
      <c r="E154" s="108" t="s">
        <v>12</v>
      </c>
      <c r="F154" s="108">
        <v>12.4</v>
      </c>
      <c r="G154" s="100"/>
      <c r="I154" s="106" t="e">
        <f>VLOOKUP(__xlnm._FilterDatabase[[#This Row],[Number]],'100m'!$P$48:$P$75,1,0)</f>
        <v>#N/A</v>
      </c>
    </row>
    <row r="155" spans="1:9" x14ac:dyDescent="0.2">
      <c r="A155" s="105">
        <v>57</v>
      </c>
      <c r="B155" s="107" t="s">
        <v>327</v>
      </c>
      <c r="C155" s="107" t="s">
        <v>494</v>
      </c>
      <c r="D155" s="108" t="s">
        <v>2</v>
      </c>
      <c r="E155" s="108" t="s">
        <v>12</v>
      </c>
      <c r="F155" s="108">
        <v>13</v>
      </c>
      <c r="G155" s="100"/>
      <c r="I155" s="106" t="e">
        <f>VLOOKUP(__xlnm._FilterDatabase[[#This Row],[Number]],'100m'!$P$48:$P$75,1,0)</f>
        <v>#N/A</v>
      </c>
    </row>
    <row r="156" spans="1:9" x14ac:dyDescent="0.2">
      <c r="A156" s="105">
        <v>76</v>
      </c>
      <c r="B156" s="107" t="s">
        <v>100</v>
      </c>
      <c r="C156" s="107" t="s">
        <v>40</v>
      </c>
      <c r="D156" s="108" t="s">
        <v>2</v>
      </c>
      <c r="E156" s="108" t="s">
        <v>12</v>
      </c>
      <c r="F156" s="108"/>
      <c r="G156" s="100"/>
      <c r="I156" s="106" t="e">
        <f>VLOOKUP(__xlnm._FilterDatabase[[#This Row],[Number]],'100m'!$P$48:$P$75,1,0)</f>
        <v>#N/A</v>
      </c>
    </row>
    <row r="157" spans="1:9" x14ac:dyDescent="0.2">
      <c r="A157" s="105">
        <v>68</v>
      </c>
      <c r="B157" s="107" t="s">
        <v>101</v>
      </c>
      <c r="C157" s="107" t="s">
        <v>136</v>
      </c>
      <c r="D157" s="108" t="s">
        <v>2</v>
      </c>
      <c r="E157" s="108" t="s">
        <v>12</v>
      </c>
      <c r="F157" s="108">
        <v>11.3</v>
      </c>
      <c r="G157" s="100"/>
      <c r="I157" s="106" t="e">
        <f>VLOOKUP(__xlnm._FilterDatabase[[#This Row],[Number]],'100m'!$P$48:$P$75,1,0)</f>
        <v>#N/A</v>
      </c>
    </row>
    <row r="158" spans="1:9" x14ac:dyDescent="0.2">
      <c r="A158" s="109">
        <v>77</v>
      </c>
      <c r="B158" s="107" t="s">
        <v>328</v>
      </c>
      <c r="C158" s="107" t="s">
        <v>40</v>
      </c>
      <c r="D158" s="108" t="s">
        <v>2</v>
      </c>
      <c r="E158" s="108" t="s">
        <v>12</v>
      </c>
      <c r="F158" s="108">
        <v>12.3</v>
      </c>
      <c r="G158" s="100"/>
      <c r="I158" s="106" t="e">
        <f>VLOOKUP(__xlnm._FilterDatabase[[#This Row],[Number]],'100m'!$P$48:$P$75,1,0)</f>
        <v>#N/A</v>
      </c>
    </row>
    <row r="159" spans="1:9" x14ac:dyDescent="0.2">
      <c r="A159" s="109">
        <v>66</v>
      </c>
      <c r="B159" s="107" t="s">
        <v>329</v>
      </c>
      <c r="C159" s="107" t="s">
        <v>508</v>
      </c>
      <c r="D159" s="108" t="s">
        <v>2</v>
      </c>
      <c r="E159" s="108" t="s">
        <v>12</v>
      </c>
      <c r="F159" s="108">
        <v>14.5</v>
      </c>
      <c r="G159" s="100"/>
      <c r="I159" s="106" t="e">
        <f>VLOOKUP(__xlnm._FilterDatabase[[#This Row],[Number]],'100m'!$P$48:$P$75,1,0)</f>
        <v>#N/A</v>
      </c>
    </row>
    <row r="160" spans="1:9" x14ac:dyDescent="0.2">
      <c r="A160" s="109">
        <v>110</v>
      </c>
      <c r="B160" s="107" t="s">
        <v>39</v>
      </c>
      <c r="C160" s="107" t="s">
        <v>40</v>
      </c>
      <c r="D160" s="108" t="s">
        <v>5</v>
      </c>
      <c r="E160" s="108" t="s">
        <v>16</v>
      </c>
      <c r="F160" s="108">
        <v>28.1</v>
      </c>
      <c r="G160" s="100"/>
      <c r="I160" s="106" t="e">
        <f>VLOOKUP(__xlnm._FilterDatabase[[#This Row],[Number]],'100m'!$P$48:$P$75,1,0)</f>
        <v>#N/A</v>
      </c>
    </row>
    <row r="161" spans="1:9" x14ac:dyDescent="0.2">
      <c r="A161" s="109">
        <v>102</v>
      </c>
      <c r="B161" s="107" t="s">
        <v>217</v>
      </c>
      <c r="C161" s="107" t="s">
        <v>92</v>
      </c>
      <c r="D161" s="108" t="s">
        <v>5</v>
      </c>
      <c r="E161" s="108" t="s">
        <v>16</v>
      </c>
      <c r="F161" s="108">
        <v>30.47</v>
      </c>
      <c r="G161" s="100"/>
      <c r="I161" s="106" t="e">
        <f>VLOOKUP(__xlnm._FilterDatabase[[#This Row],[Number]],'100m'!$P$48:$P$75,1,0)</f>
        <v>#N/A</v>
      </c>
    </row>
    <row r="162" spans="1:9" x14ac:dyDescent="0.2">
      <c r="A162" s="109">
        <v>169</v>
      </c>
      <c r="B162" s="107" t="s">
        <v>49</v>
      </c>
      <c r="C162" s="107" t="s">
        <v>44</v>
      </c>
      <c r="D162" s="108" t="s">
        <v>5</v>
      </c>
      <c r="E162" s="108" t="s">
        <v>16</v>
      </c>
      <c r="F162" s="108">
        <v>30.4</v>
      </c>
      <c r="G162" s="100"/>
      <c r="I162" s="106" t="e">
        <f>VLOOKUP(__xlnm._FilterDatabase[[#This Row],[Number]],'100m'!$P$48:$P$75,1,0)</f>
        <v>#N/A</v>
      </c>
    </row>
    <row r="163" spans="1:9" x14ac:dyDescent="0.2">
      <c r="A163" s="109">
        <v>107</v>
      </c>
      <c r="B163" s="107" t="s">
        <v>218</v>
      </c>
      <c r="C163" s="107" t="s">
        <v>74</v>
      </c>
      <c r="D163" s="108" t="s">
        <v>5</v>
      </c>
      <c r="E163" s="108" t="s">
        <v>16</v>
      </c>
      <c r="F163" s="108">
        <v>31.34</v>
      </c>
      <c r="G163" s="100"/>
      <c r="I163" s="106" t="e">
        <f>VLOOKUP(__xlnm._FilterDatabase[[#This Row],[Number]],'100m'!$P$48:$P$75,1,0)</f>
        <v>#N/A</v>
      </c>
    </row>
    <row r="164" spans="1:9" x14ac:dyDescent="0.2">
      <c r="A164" s="109">
        <v>103</v>
      </c>
      <c r="B164" s="107" t="s">
        <v>220</v>
      </c>
      <c r="C164" s="107" t="s">
        <v>42</v>
      </c>
      <c r="D164" s="108" t="s">
        <v>5</v>
      </c>
      <c r="E164" s="108" t="s">
        <v>16</v>
      </c>
      <c r="F164" s="108"/>
      <c r="G164" s="100"/>
      <c r="I164" s="106" t="e">
        <f>VLOOKUP(__xlnm._FilterDatabase[[#This Row],[Number]],'100m'!$P$48:$P$75,1,0)</f>
        <v>#N/A</v>
      </c>
    </row>
    <row r="165" spans="1:9" x14ac:dyDescent="0.2">
      <c r="A165" s="109">
        <v>140</v>
      </c>
      <c r="B165" s="107" t="s">
        <v>330</v>
      </c>
      <c r="C165" s="107" t="s">
        <v>478</v>
      </c>
      <c r="D165" s="108" t="s">
        <v>5</v>
      </c>
      <c r="E165" s="108" t="s">
        <v>16</v>
      </c>
      <c r="F165" s="108">
        <v>0.28999999999999998</v>
      </c>
      <c r="G165" s="100"/>
      <c r="I165" s="106" t="e">
        <f>VLOOKUP(__xlnm._FilterDatabase[[#This Row],[Number]],'100m'!$P$48:$P$75,1,0)</f>
        <v>#N/A</v>
      </c>
    </row>
    <row r="166" spans="1:9" x14ac:dyDescent="0.2">
      <c r="A166" s="109">
        <v>144</v>
      </c>
      <c r="B166" s="106" t="s">
        <v>223</v>
      </c>
      <c r="C166" s="107" t="s">
        <v>479</v>
      </c>
      <c r="D166" s="108" t="s">
        <v>5</v>
      </c>
      <c r="E166" s="108" t="s">
        <v>16</v>
      </c>
      <c r="F166" s="108"/>
      <c r="G166" s="100"/>
      <c r="I166" s="106" t="e">
        <f>VLOOKUP(__xlnm._FilterDatabase[[#This Row],[Number]],'100m'!$P$48:$P$75,1,0)</f>
        <v>#N/A</v>
      </c>
    </row>
    <row r="167" spans="1:9" x14ac:dyDescent="0.2">
      <c r="A167" s="105">
        <v>163</v>
      </c>
      <c r="B167" s="106" t="s">
        <v>224</v>
      </c>
      <c r="C167" s="107" t="s">
        <v>34</v>
      </c>
      <c r="D167" s="108" t="s">
        <v>5</v>
      </c>
      <c r="E167" s="108" t="s">
        <v>16</v>
      </c>
      <c r="F167" s="108">
        <v>0</v>
      </c>
      <c r="G167" s="100"/>
      <c r="I167" s="106" t="e">
        <f>VLOOKUP(__xlnm._FilterDatabase[[#This Row],[Number]],'100m'!$P$48:$P$75,1,0)</f>
        <v>#N/A</v>
      </c>
    </row>
    <row r="168" spans="1:9" x14ac:dyDescent="0.2">
      <c r="A168" s="105">
        <v>106</v>
      </c>
      <c r="B168" s="106" t="s">
        <v>225</v>
      </c>
      <c r="C168" s="107" t="s">
        <v>481</v>
      </c>
      <c r="D168" s="108" t="s">
        <v>5</v>
      </c>
      <c r="E168" s="108" t="s">
        <v>16</v>
      </c>
      <c r="F168" s="108">
        <v>3.01</v>
      </c>
      <c r="G168" s="100"/>
      <c r="I168" s="106" t="e">
        <f>VLOOKUP(__xlnm._FilterDatabase[[#This Row],[Number]],'100m'!$P$48:$P$75,1,0)</f>
        <v>#N/A</v>
      </c>
    </row>
    <row r="169" spans="1:9" x14ac:dyDescent="0.2">
      <c r="A169" s="109">
        <v>151</v>
      </c>
      <c r="B169" s="106" t="s">
        <v>226</v>
      </c>
      <c r="C169" s="107" t="s">
        <v>40</v>
      </c>
      <c r="D169" s="108" t="s">
        <v>5</v>
      </c>
      <c r="E169" s="108" t="s">
        <v>16</v>
      </c>
      <c r="F169" s="108">
        <v>31.06</v>
      </c>
      <c r="G169" s="100"/>
      <c r="I169" s="106" t="e">
        <f>VLOOKUP(__xlnm._FilterDatabase[[#This Row],[Number]],'100m'!$P$48:$P$75,1,0)</f>
        <v>#N/A</v>
      </c>
    </row>
    <row r="170" spans="1:9" x14ac:dyDescent="0.2">
      <c r="A170" s="109">
        <v>130</v>
      </c>
      <c r="B170" s="106" t="s">
        <v>228</v>
      </c>
      <c r="C170" s="107" t="s">
        <v>74</v>
      </c>
      <c r="D170" s="108" t="s">
        <v>5</v>
      </c>
      <c r="E170" s="108" t="s">
        <v>16</v>
      </c>
      <c r="F170" s="108">
        <v>30.6</v>
      </c>
      <c r="G170" s="100"/>
      <c r="I170" s="106" t="e">
        <f>VLOOKUP(__xlnm._FilterDatabase[[#This Row],[Number]],'100m'!$P$48:$P$75,1,0)</f>
        <v>#N/A</v>
      </c>
    </row>
    <row r="171" spans="1:9" x14ac:dyDescent="0.2">
      <c r="A171" s="105">
        <v>117</v>
      </c>
      <c r="B171" s="106" t="s">
        <v>331</v>
      </c>
      <c r="C171" s="107" t="s">
        <v>34</v>
      </c>
      <c r="D171" s="105" t="s">
        <v>5</v>
      </c>
      <c r="E171" s="105" t="s">
        <v>16</v>
      </c>
      <c r="F171" s="105">
        <v>0.28000000000000003</v>
      </c>
      <c r="G171" s="100"/>
      <c r="I171" s="106" t="e">
        <f>VLOOKUP(__xlnm._FilterDatabase[[#This Row],[Number]],'100m'!$P$48:$P$75,1,0)</f>
        <v>#N/A</v>
      </c>
    </row>
    <row r="172" spans="1:9" x14ac:dyDescent="0.2">
      <c r="A172" s="105">
        <v>160</v>
      </c>
      <c r="B172" s="106" t="s">
        <v>230</v>
      </c>
      <c r="C172" s="107" t="s">
        <v>33</v>
      </c>
      <c r="D172" s="105" t="s">
        <v>5</v>
      </c>
      <c r="E172" s="105" t="s">
        <v>16</v>
      </c>
      <c r="F172" s="105"/>
      <c r="G172" s="100"/>
      <c r="I172" s="106" t="e">
        <f>VLOOKUP(__xlnm._FilterDatabase[[#This Row],[Number]],'100m'!$P$48:$P$75,1,0)</f>
        <v>#N/A</v>
      </c>
    </row>
    <row r="173" spans="1:9" x14ac:dyDescent="0.2">
      <c r="A173" s="105">
        <v>138</v>
      </c>
      <c r="B173" s="106" t="s">
        <v>232</v>
      </c>
      <c r="C173" s="107" t="s">
        <v>69</v>
      </c>
      <c r="D173" s="105" t="s">
        <v>5</v>
      </c>
      <c r="E173" s="105" t="s">
        <v>16</v>
      </c>
      <c r="F173" s="105"/>
      <c r="G173" s="100"/>
      <c r="I173" s="106" t="e">
        <f>VLOOKUP(__xlnm._FilterDatabase[[#This Row],[Number]],'100m'!$P$48:$P$75,1,0)</f>
        <v>#N/A</v>
      </c>
    </row>
    <row r="174" spans="1:9" x14ac:dyDescent="0.2">
      <c r="A174" s="105">
        <v>135</v>
      </c>
      <c r="B174" s="106" t="s">
        <v>332</v>
      </c>
      <c r="C174" s="107" t="s">
        <v>509</v>
      </c>
      <c r="D174" s="105" t="s">
        <v>5</v>
      </c>
      <c r="E174" s="105" t="s">
        <v>16</v>
      </c>
      <c r="F174" s="105">
        <v>31.21</v>
      </c>
      <c r="G174" s="100"/>
      <c r="I174" s="106" t="e">
        <f>VLOOKUP(__xlnm._FilterDatabase[[#This Row],[Number]],'100m'!$P$48:$P$75,1,0)</f>
        <v>#N/A</v>
      </c>
    </row>
    <row r="175" spans="1:9" x14ac:dyDescent="0.2">
      <c r="A175" s="105">
        <v>168</v>
      </c>
      <c r="B175" s="106" t="s">
        <v>233</v>
      </c>
      <c r="C175" s="107" t="s">
        <v>63</v>
      </c>
      <c r="D175" s="105" t="s">
        <v>5</v>
      </c>
      <c r="E175" s="105" t="s">
        <v>16</v>
      </c>
      <c r="F175" s="105"/>
      <c r="G175" s="100"/>
      <c r="I175" s="106" t="e">
        <f>VLOOKUP(__xlnm._FilterDatabase[[#This Row],[Number]],'100m'!$P$48:$P$75,1,0)</f>
        <v>#N/A</v>
      </c>
    </row>
    <row r="176" spans="1:9" x14ac:dyDescent="0.2">
      <c r="A176" s="105">
        <v>120</v>
      </c>
      <c r="B176" s="106" t="s">
        <v>234</v>
      </c>
      <c r="C176" s="107" t="s">
        <v>34</v>
      </c>
      <c r="D176" s="105" t="s">
        <v>5</v>
      </c>
      <c r="E176" s="105" t="s">
        <v>16</v>
      </c>
      <c r="F176" s="105"/>
      <c r="G176" s="100"/>
      <c r="I176" s="106" t="e">
        <f>VLOOKUP(__xlnm._FilterDatabase[[#This Row],[Number]],'100m'!$P$48:$P$75,1,0)</f>
        <v>#N/A</v>
      </c>
    </row>
    <row r="177" spans="1:9" x14ac:dyDescent="0.2">
      <c r="A177" s="105">
        <v>176</v>
      </c>
      <c r="B177" s="106" t="s">
        <v>236</v>
      </c>
      <c r="C177" s="107" t="s">
        <v>42</v>
      </c>
      <c r="D177" s="105" t="s">
        <v>5</v>
      </c>
      <c r="E177" s="105" t="s">
        <v>16</v>
      </c>
      <c r="F177" s="105"/>
      <c r="G177" s="100"/>
      <c r="I177" s="106" t="e">
        <f>VLOOKUP(__xlnm._FilterDatabase[[#This Row],[Number]],'100m'!$P$48:$P$75,1,0)</f>
        <v>#N/A</v>
      </c>
    </row>
    <row r="178" spans="1:9" x14ac:dyDescent="0.2">
      <c r="A178" s="105">
        <v>148</v>
      </c>
      <c r="B178" s="106" t="s">
        <v>238</v>
      </c>
      <c r="C178" s="107" t="s">
        <v>482</v>
      </c>
      <c r="D178" s="105" t="s">
        <v>5</v>
      </c>
      <c r="E178" s="105" t="s">
        <v>16</v>
      </c>
      <c r="F178" s="105"/>
      <c r="G178" s="100"/>
      <c r="I178" s="106" t="e">
        <f>VLOOKUP(__xlnm._FilterDatabase[[#This Row],[Number]],'100m'!$P$48:$P$75,1,0)</f>
        <v>#N/A</v>
      </c>
    </row>
    <row r="179" spans="1:9" x14ac:dyDescent="0.2">
      <c r="A179" s="105">
        <v>167</v>
      </c>
      <c r="B179" s="106" t="s">
        <v>239</v>
      </c>
      <c r="C179" s="107" t="s">
        <v>44</v>
      </c>
      <c r="D179" s="105" t="s">
        <v>5</v>
      </c>
      <c r="E179" s="105" t="s">
        <v>16</v>
      </c>
      <c r="F179" s="105">
        <v>30.05</v>
      </c>
      <c r="G179" s="100"/>
      <c r="I179" s="106" t="e">
        <f>VLOOKUP(__xlnm._FilterDatabase[[#This Row],[Number]],'100m'!$P$48:$P$75,1,0)</f>
        <v>#N/A</v>
      </c>
    </row>
    <row r="180" spans="1:9" x14ac:dyDescent="0.2">
      <c r="A180" s="105">
        <v>170</v>
      </c>
      <c r="B180" s="106" t="s">
        <v>333</v>
      </c>
      <c r="C180" s="107" t="s">
        <v>44</v>
      </c>
      <c r="D180" s="105" t="s">
        <v>5</v>
      </c>
      <c r="E180" s="105" t="s">
        <v>16</v>
      </c>
      <c r="F180" s="105"/>
      <c r="G180" s="100"/>
      <c r="I180" s="106" t="e">
        <f>VLOOKUP(__xlnm._FilterDatabase[[#This Row],[Number]],'100m'!$P$48:$P$75,1,0)</f>
        <v>#N/A</v>
      </c>
    </row>
    <row r="181" spans="1:9" x14ac:dyDescent="0.2">
      <c r="A181" s="105">
        <v>119</v>
      </c>
      <c r="B181" s="106" t="s">
        <v>242</v>
      </c>
      <c r="C181" s="107" t="s">
        <v>42</v>
      </c>
      <c r="D181" s="105" t="s">
        <v>5</v>
      </c>
      <c r="E181" s="105" t="s">
        <v>16</v>
      </c>
      <c r="F181" s="105"/>
      <c r="G181" s="100"/>
      <c r="I181" s="106" t="e">
        <f>VLOOKUP(__xlnm._FilterDatabase[[#This Row],[Number]],'100m'!$P$48:$P$75,1,0)</f>
        <v>#N/A</v>
      </c>
    </row>
    <row r="182" spans="1:9" x14ac:dyDescent="0.2">
      <c r="A182" s="105">
        <v>113</v>
      </c>
      <c r="B182" s="106" t="s">
        <v>334</v>
      </c>
      <c r="C182" s="107" t="s">
        <v>510</v>
      </c>
      <c r="D182" s="105" t="s">
        <v>5</v>
      </c>
      <c r="E182" s="105" t="s">
        <v>16</v>
      </c>
      <c r="F182" s="105"/>
      <c r="G182" s="100"/>
      <c r="I182" s="106" t="e">
        <f>VLOOKUP(__xlnm._FilterDatabase[[#This Row],[Number]],'100m'!$P$48:$P$75,1,0)</f>
        <v>#N/A</v>
      </c>
    </row>
    <row r="183" spans="1:9" x14ac:dyDescent="0.2">
      <c r="A183" s="105">
        <v>157</v>
      </c>
      <c r="B183" s="106" t="s">
        <v>227</v>
      </c>
      <c r="C183" s="107" t="s">
        <v>227</v>
      </c>
      <c r="D183" s="105" t="s">
        <v>5</v>
      </c>
      <c r="E183" s="105" t="s">
        <v>16</v>
      </c>
      <c r="F183" s="105"/>
      <c r="G183" s="100"/>
      <c r="I183" s="106" t="e">
        <f>VLOOKUP(__xlnm._FilterDatabase[[#This Row],[Number]],'100m'!$P$48:$P$75,1,0)</f>
        <v>#N/A</v>
      </c>
    </row>
    <row r="184" spans="1:9" x14ac:dyDescent="0.2">
      <c r="A184" s="105">
        <v>187</v>
      </c>
      <c r="B184" s="106" t="s">
        <v>108</v>
      </c>
      <c r="C184" s="107" t="s">
        <v>44</v>
      </c>
      <c r="D184" s="105" t="s">
        <v>4</v>
      </c>
      <c r="E184" s="105" t="s">
        <v>16</v>
      </c>
      <c r="F184" s="105">
        <v>28.1</v>
      </c>
      <c r="G184" s="100"/>
      <c r="I184" s="106" t="e">
        <f>VLOOKUP(__xlnm._FilterDatabase[[#This Row],[Number]],'100m'!$P$48:$P$75,1,0)</f>
        <v>#N/A</v>
      </c>
    </row>
    <row r="185" spans="1:9" x14ac:dyDescent="0.2">
      <c r="A185" s="105">
        <v>181</v>
      </c>
      <c r="B185" s="106" t="s">
        <v>252</v>
      </c>
      <c r="C185" s="107" t="s">
        <v>485</v>
      </c>
      <c r="D185" s="105" t="s">
        <v>4</v>
      </c>
      <c r="E185" s="105" t="s">
        <v>16</v>
      </c>
      <c r="F185" s="105">
        <v>29.64</v>
      </c>
      <c r="G185" s="100"/>
      <c r="I185" s="106" t="e">
        <f>VLOOKUP(__xlnm._FilterDatabase[[#This Row],[Number]],'100m'!$P$48:$P$75,1,0)</f>
        <v>#N/A</v>
      </c>
    </row>
    <row r="186" spans="1:9" x14ac:dyDescent="0.2">
      <c r="A186" s="105">
        <v>190</v>
      </c>
      <c r="B186" s="106" t="s">
        <v>335</v>
      </c>
      <c r="C186" s="107" t="s">
        <v>115</v>
      </c>
      <c r="D186" s="105" t="s">
        <v>4</v>
      </c>
      <c r="E186" s="105" t="s">
        <v>16</v>
      </c>
      <c r="F186" s="105"/>
      <c r="G186" s="100"/>
      <c r="I186" s="106" t="e">
        <f>VLOOKUP(__xlnm._FilterDatabase[[#This Row],[Number]],'100m'!$P$48:$P$75,1,0)</f>
        <v>#N/A</v>
      </c>
    </row>
    <row r="187" spans="1:9" x14ac:dyDescent="0.2">
      <c r="A187" s="105">
        <v>183</v>
      </c>
      <c r="B187" s="106" t="s">
        <v>254</v>
      </c>
      <c r="C187" s="107" t="s">
        <v>44</v>
      </c>
      <c r="D187" s="105" t="s">
        <v>4</v>
      </c>
      <c r="E187" s="105" t="s">
        <v>16</v>
      </c>
      <c r="F187" s="105"/>
      <c r="G187" s="100"/>
      <c r="I187" s="106" t="e">
        <f>VLOOKUP(__xlnm._FilterDatabase[[#This Row],[Number]],'100m'!$P$48:$P$75,1,0)</f>
        <v>#N/A</v>
      </c>
    </row>
    <row r="188" spans="1:9" x14ac:dyDescent="0.2">
      <c r="A188" s="105">
        <v>438</v>
      </c>
      <c r="B188" s="106" t="s">
        <v>256</v>
      </c>
      <c r="C188" s="107" t="s">
        <v>486</v>
      </c>
      <c r="D188" s="105" t="s">
        <v>4</v>
      </c>
      <c r="E188" s="105" t="s">
        <v>16</v>
      </c>
      <c r="F188" s="105"/>
      <c r="G188" s="100"/>
      <c r="I188" s="106" t="e">
        <f>VLOOKUP(__xlnm._FilterDatabase[[#This Row],[Number]],'100m'!$P$48:$P$75,1,0)</f>
        <v>#N/A</v>
      </c>
    </row>
    <row r="189" spans="1:9" x14ac:dyDescent="0.2">
      <c r="A189" s="105">
        <v>449</v>
      </c>
      <c r="B189" s="106" t="s">
        <v>260</v>
      </c>
      <c r="C189" s="107" t="s">
        <v>42</v>
      </c>
      <c r="D189" s="105" t="s">
        <v>4</v>
      </c>
      <c r="E189" s="105" t="s">
        <v>16</v>
      </c>
      <c r="F189" s="105">
        <v>28</v>
      </c>
      <c r="G189" s="100"/>
      <c r="I189" s="106" t="e">
        <f>VLOOKUP(__xlnm._FilterDatabase[[#This Row],[Number]],'100m'!$P$48:$P$75,1,0)</f>
        <v>#N/A</v>
      </c>
    </row>
    <row r="190" spans="1:9" x14ac:dyDescent="0.2">
      <c r="A190" s="105">
        <v>197</v>
      </c>
      <c r="B190" s="106" t="s">
        <v>261</v>
      </c>
      <c r="C190" s="107" t="s">
        <v>42</v>
      </c>
      <c r="D190" s="105" t="s">
        <v>4</v>
      </c>
      <c r="E190" s="105" t="s">
        <v>16</v>
      </c>
      <c r="F190" s="105"/>
      <c r="G190" s="100"/>
      <c r="I190" s="106" t="e">
        <f>VLOOKUP(__xlnm._FilterDatabase[[#This Row],[Number]],'100m'!$P$48:$P$75,1,0)</f>
        <v>#N/A</v>
      </c>
    </row>
    <row r="191" spans="1:9" x14ac:dyDescent="0.2">
      <c r="A191" s="105">
        <v>446</v>
      </c>
      <c r="B191" s="106" t="s">
        <v>336</v>
      </c>
      <c r="C191" s="107"/>
      <c r="D191" s="105" t="s">
        <v>4</v>
      </c>
      <c r="E191" s="105" t="s">
        <v>16</v>
      </c>
      <c r="F191" s="105"/>
      <c r="G191" s="100"/>
      <c r="I191" s="106" t="e">
        <f>VLOOKUP(__xlnm._FilterDatabase[[#This Row],[Number]],'100m'!$P$48:$P$75,1,0)</f>
        <v>#N/A</v>
      </c>
    </row>
    <row r="192" spans="1:9" x14ac:dyDescent="0.2">
      <c r="A192" s="105">
        <v>179</v>
      </c>
      <c r="B192" s="106" t="s">
        <v>337</v>
      </c>
      <c r="C192" s="107" t="s">
        <v>511</v>
      </c>
      <c r="D192" s="105" t="s">
        <v>4</v>
      </c>
      <c r="E192" s="105" t="s">
        <v>16</v>
      </c>
      <c r="F192" s="105"/>
      <c r="G192" s="100"/>
      <c r="I192" s="106" t="e">
        <f>VLOOKUP(__xlnm._FilterDatabase[[#This Row],[Number]],'100m'!$P$48:$P$75,1,0)</f>
        <v>#N/A</v>
      </c>
    </row>
    <row r="193" spans="1:9" x14ac:dyDescent="0.2">
      <c r="A193" s="105">
        <v>224</v>
      </c>
      <c r="B193" s="106" t="s">
        <v>263</v>
      </c>
      <c r="C193" s="107" t="s">
        <v>487</v>
      </c>
      <c r="D193" s="105" t="s">
        <v>7</v>
      </c>
      <c r="E193" s="105" t="s">
        <v>16</v>
      </c>
      <c r="F193" s="105">
        <v>27.01</v>
      </c>
      <c r="G193" s="100"/>
      <c r="I193" s="106">
        <f>VLOOKUP(__xlnm._FilterDatabase[[#This Row],[Number]],'100m'!$P$48:$P$75,1,0)</f>
        <v>224</v>
      </c>
    </row>
    <row r="194" spans="1:9" x14ac:dyDescent="0.2">
      <c r="A194" s="105">
        <v>245</v>
      </c>
      <c r="B194" s="106" t="s">
        <v>338</v>
      </c>
      <c r="C194" s="107" t="s">
        <v>85</v>
      </c>
      <c r="D194" s="105" t="s">
        <v>7</v>
      </c>
      <c r="E194" s="105" t="s">
        <v>16</v>
      </c>
      <c r="F194" s="105">
        <v>28.74</v>
      </c>
      <c r="G194" s="100"/>
      <c r="I194" s="106" t="e">
        <f>VLOOKUP(__xlnm._FilterDatabase[[#This Row],[Number]],'100m'!$P$48:$P$75,1,0)</f>
        <v>#N/A</v>
      </c>
    </row>
    <row r="195" spans="1:9" x14ac:dyDescent="0.2">
      <c r="A195" s="105">
        <v>270</v>
      </c>
      <c r="B195" s="106" t="s">
        <v>65</v>
      </c>
      <c r="C195" s="107" t="s">
        <v>40</v>
      </c>
      <c r="D195" s="105" t="s">
        <v>7</v>
      </c>
      <c r="E195" s="105" t="s">
        <v>16</v>
      </c>
      <c r="F195" s="105">
        <v>28.2</v>
      </c>
      <c r="G195" s="100"/>
      <c r="I195" s="106">
        <f>VLOOKUP(__xlnm._FilterDatabase[[#This Row],[Number]],'100m'!$P$48:$P$75,1,0)</f>
        <v>270</v>
      </c>
    </row>
    <row r="196" spans="1:9" x14ac:dyDescent="0.2">
      <c r="A196" s="105">
        <v>265</v>
      </c>
      <c r="B196" s="106" t="s">
        <v>109</v>
      </c>
      <c r="C196" s="107" t="s">
        <v>40</v>
      </c>
      <c r="D196" s="105" t="s">
        <v>7</v>
      </c>
      <c r="E196" s="105" t="s">
        <v>16</v>
      </c>
      <c r="F196" s="105">
        <v>27.8</v>
      </c>
      <c r="G196" s="100"/>
      <c r="I196" s="106">
        <f>VLOOKUP(__xlnm._FilterDatabase[[#This Row],[Number]],'100m'!$P$48:$P$75,1,0)</f>
        <v>265</v>
      </c>
    </row>
    <row r="197" spans="1:9" x14ac:dyDescent="0.2">
      <c r="A197" s="105">
        <v>249</v>
      </c>
      <c r="B197" s="106" t="s">
        <v>111</v>
      </c>
      <c r="C197" s="107" t="s">
        <v>44</v>
      </c>
      <c r="D197" s="105" t="s">
        <v>7</v>
      </c>
      <c r="E197" s="105" t="s">
        <v>16</v>
      </c>
      <c r="F197" s="105">
        <v>27.4</v>
      </c>
      <c r="G197" s="100"/>
      <c r="I197" s="106" t="e">
        <f>VLOOKUP(__xlnm._FilterDatabase[[#This Row],[Number]],'100m'!$P$48:$P$75,1,0)</f>
        <v>#N/A</v>
      </c>
    </row>
    <row r="198" spans="1:9" x14ac:dyDescent="0.2">
      <c r="A198" s="105">
        <v>232</v>
      </c>
      <c r="B198" s="106" t="s">
        <v>265</v>
      </c>
      <c r="C198" s="107" t="s">
        <v>489</v>
      </c>
      <c r="D198" s="105" t="s">
        <v>7</v>
      </c>
      <c r="E198" s="105" t="s">
        <v>16</v>
      </c>
      <c r="F198" s="105">
        <v>29.82</v>
      </c>
      <c r="G198" s="100"/>
      <c r="I198" s="106">
        <f>VLOOKUP(__xlnm._FilterDatabase[[#This Row],[Number]],'100m'!$P$48:$P$75,1,0)</f>
        <v>232</v>
      </c>
    </row>
    <row r="199" spans="1:9" x14ac:dyDescent="0.2">
      <c r="A199" s="105">
        <v>247</v>
      </c>
      <c r="B199" s="106" t="s">
        <v>38</v>
      </c>
      <c r="C199" s="107" t="s">
        <v>74</v>
      </c>
      <c r="D199" s="105" t="s">
        <v>7</v>
      </c>
      <c r="E199" s="105" t="s">
        <v>16</v>
      </c>
      <c r="F199" s="105">
        <v>28.9</v>
      </c>
      <c r="G199" s="100"/>
      <c r="I199" s="106">
        <f>VLOOKUP(__xlnm._FilterDatabase[[#This Row],[Number]],'100m'!$P$48:$P$75,1,0)</f>
        <v>247</v>
      </c>
    </row>
    <row r="200" spans="1:9" x14ac:dyDescent="0.2">
      <c r="A200" s="105">
        <v>254</v>
      </c>
      <c r="B200" s="106" t="s">
        <v>267</v>
      </c>
      <c r="C200" s="107" t="s">
        <v>34</v>
      </c>
      <c r="D200" s="105" t="s">
        <v>7</v>
      </c>
      <c r="E200" s="105" t="s">
        <v>16</v>
      </c>
      <c r="F200" s="105">
        <v>32.700000000000003</v>
      </c>
      <c r="G200" s="100"/>
      <c r="I200" s="106">
        <f>VLOOKUP(__xlnm._FilterDatabase[[#This Row],[Number]],'100m'!$P$48:$P$75,1,0)</f>
        <v>254</v>
      </c>
    </row>
    <row r="201" spans="1:9" x14ac:dyDescent="0.2">
      <c r="A201" s="105">
        <v>201</v>
      </c>
      <c r="B201" s="106" t="s">
        <v>48</v>
      </c>
      <c r="C201" s="107" t="s">
        <v>44</v>
      </c>
      <c r="D201" s="105" t="s">
        <v>7</v>
      </c>
      <c r="E201" s="105" t="s">
        <v>16</v>
      </c>
      <c r="F201" s="105"/>
      <c r="G201" s="100"/>
      <c r="I201" s="106">
        <f>VLOOKUP(__xlnm._FilterDatabase[[#This Row],[Number]],'100m'!$P$48:$P$75,1,0)</f>
        <v>201</v>
      </c>
    </row>
    <row r="202" spans="1:9" x14ac:dyDescent="0.2">
      <c r="A202" s="105">
        <v>243</v>
      </c>
      <c r="B202" s="106" t="s">
        <v>339</v>
      </c>
      <c r="C202" s="107" t="s">
        <v>85</v>
      </c>
      <c r="D202" s="105" t="s">
        <v>7</v>
      </c>
      <c r="E202" s="105" t="s">
        <v>16</v>
      </c>
      <c r="F202" s="105">
        <v>30.31</v>
      </c>
      <c r="G202" s="100"/>
      <c r="I202" s="106" t="e">
        <f>VLOOKUP(__xlnm._FilterDatabase[[#This Row],[Number]],'100m'!$P$48:$P$75,1,0)</f>
        <v>#N/A</v>
      </c>
    </row>
    <row r="203" spans="1:9" x14ac:dyDescent="0.2">
      <c r="A203" s="105">
        <v>219</v>
      </c>
      <c r="B203" s="106" t="s">
        <v>68</v>
      </c>
      <c r="C203" s="107" t="s">
        <v>69</v>
      </c>
      <c r="D203" s="105" t="s">
        <v>7</v>
      </c>
      <c r="E203" s="105" t="s">
        <v>16</v>
      </c>
      <c r="F203" s="105">
        <v>26.84</v>
      </c>
      <c r="G203" s="100"/>
      <c r="I203" s="106">
        <f>VLOOKUP(__xlnm._FilterDatabase[[#This Row],[Number]],'100m'!$P$48:$P$75,1,0)</f>
        <v>219</v>
      </c>
    </row>
    <row r="204" spans="1:9" x14ac:dyDescent="0.2">
      <c r="A204" s="105">
        <v>268</v>
      </c>
      <c r="B204" s="106" t="s">
        <v>47</v>
      </c>
      <c r="C204" s="107" t="s">
        <v>34</v>
      </c>
      <c r="D204" s="105" t="s">
        <v>7</v>
      </c>
      <c r="E204" s="105" t="s">
        <v>16</v>
      </c>
      <c r="F204" s="105">
        <v>26.8</v>
      </c>
      <c r="G204" s="100"/>
      <c r="I204" s="106">
        <f>VLOOKUP(__xlnm._FilterDatabase[[#This Row],[Number]],'100m'!$P$48:$P$75,1,0)</f>
        <v>268</v>
      </c>
    </row>
    <row r="205" spans="1:9" x14ac:dyDescent="0.2">
      <c r="A205" s="105">
        <v>204</v>
      </c>
      <c r="B205" s="106" t="s">
        <v>106</v>
      </c>
      <c r="C205" s="107" t="s">
        <v>42</v>
      </c>
      <c r="D205" s="105" t="s">
        <v>7</v>
      </c>
      <c r="E205" s="105" t="s">
        <v>16</v>
      </c>
      <c r="F205" s="105">
        <v>29.3</v>
      </c>
      <c r="G205" s="100"/>
      <c r="I205" s="106" t="e">
        <f>VLOOKUP(__xlnm._FilterDatabase[[#This Row],[Number]],'100m'!$P$48:$P$75,1,0)</f>
        <v>#N/A</v>
      </c>
    </row>
    <row r="206" spans="1:9" x14ac:dyDescent="0.2">
      <c r="A206" s="105">
        <v>215</v>
      </c>
      <c r="B206" s="107" t="s">
        <v>43</v>
      </c>
      <c r="C206" s="107" t="s">
        <v>44</v>
      </c>
      <c r="D206" s="108" t="s">
        <v>7</v>
      </c>
      <c r="E206" s="108" t="s">
        <v>16</v>
      </c>
      <c r="F206" s="108">
        <v>0.3</v>
      </c>
      <c r="G206" s="100"/>
      <c r="I206" s="106" t="e">
        <f>VLOOKUP(__xlnm._FilterDatabase[[#This Row],[Number]],'100m'!$P$48:$P$75,1,0)</f>
        <v>#N/A</v>
      </c>
    </row>
    <row r="207" spans="1:9" x14ac:dyDescent="0.2">
      <c r="A207" s="105">
        <v>218</v>
      </c>
      <c r="B207" s="107" t="s">
        <v>123</v>
      </c>
      <c r="C207" s="107" t="s">
        <v>69</v>
      </c>
      <c r="D207" s="108" t="s">
        <v>7</v>
      </c>
      <c r="E207" s="108" t="s">
        <v>16</v>
      </c>
      <c r="F207" s="108">
        <v>28.17</v>
      </c>
      <c r="G207" s="100"/>
      <c r="I207" s="106" t="e">
        <f>VLOOKUP(__xlnm._FilterDatabase[[#This Row],[Number]],'100m'!$P$48:$P$75,1,0)</f>
        <v>#N/A</v>
      </c>
    </row>
    <row r="208" spans="1:9" x14ac:dyDescent="0.2">
      <c r="A208" s="105">
        <v>261</v>
      </c>
      <c r="B208" s="107" t="s">
        <v>340</v>
      </c>
      <c r="C208" s="107" t="s">
        <v>74</v>
      </c>
      <c r="D208" s="108" t="s">
        <v>7</v>
      </c>
      <c r="E208" s="108" t="s">
        <v>16</v>
      </c>
      <c r="F208" s="108">
        <v>28.51</v>
      </c>
      <c r="G208" s="100"/>
      <c r="I208" s="106" t="e">
        <f>VLOOKUP(__xlnm._FilterDatabase[[#This Row],[Number]],'100m'!$P$48:$P$75,1,0)</f>
        <v>#N/A</v>
      </c>
    </row>
    <row r="209" spans="1:9" x14ac:dyDescent="0.2">
      <c r="A209" s="105">
        <v>253</v>
      </c>
      <c r="B209" s="107" t="s">
        <v>273</v>
      </c>
      <c r="C209" s="107" t="s">
        <v>127</v>
      </c>
      <c r="D209" s="108" t="s">
        <v>7</v>
      </c>
      <c r="E209" s="108" t="s">
        <v>16</v>
      </c>
      <c r="F209" s="108">
        <v>28.9</v>
      </c>
      <c r="G209" s="100"/>
      <c r="I209" s="106">
        <f>VLOOKUP(__xlnm._FilterDatabase[[#This Row],[Number]],'100m'!$P$48:$P$75,1,0)</f>
        <v>253</v>
      </c>
    </row>
    <row r="210" spans="1:9" x14ac:dyDescent="0.2">
      <c r="A210" s="105">
        <v>275</v>
      </c>
      <c r="B210" s="107" t="s">
        <v>75</v>
      </c>
      <c r="C210" s="107" t="s">
        <v>44</v>
      </c>
      <c r="D210" s="108" t="s">
        <v>7</v>
      </c>
      <c r="E210" s="108" t="s">
        <v>16</v>
      </c>
      <c r="F210" s="108"/>
      <c r="G210" s="100"/>
      <c r="I210" s="106">
        <f>VLOOKUP(__xlnm._FilterDatabase[[#This Row],[Number]],'100m'!$P$48:$P$75,1,0)</f>
        <v>275</v>
      </c>
    </row>
    <row r="211" spans="1:9" x14ac:dyDescent="0.2">
      <c r="A211" s="105">
        <v>259</v>
      </c>
      <c r="B211" s="107" t="s">
        <v>41</v>
      </c>
      <c r="C211" s="107" t="s">
        <v>42</v>
      </c>
      <c r="D211" s="108" t="s">
        <v>7</v>
      </c>
      <c r="E211" s="108" t="s">
        <v>16</v>
      </c>
      <c r="F211" s="108">
        <v>29</v>
      </c>
      <c r="G211" s="100"/>
      <c r="I211" s="106" t="e">
        <f>VLOOKUP(__xlnm._FilterDatabase[[#This Row],[Number]],'100m'!$P$48:$P$75,1,0)</f>
        <v>#N/A</v>
      </c>
    </row>
    <row r="212" spans="1:9" x14ac:dyDescent="0.2">
      <c r="A212" s="105">
        <v>248</v>
      </c>
      <c r="B212" s="107" t="s">
        <v>46</v>
      </c>
      <c r="C212" s="107" t="s">
        <v>40</v>
      </c>
      <c r="D212" s="108" t="s">
        <v>7</v>
      </c>
      <c r="E212" s="108" t="s">
        <v>16</v>
      </c>
      <c r="F212" s="108"/>
      <c r="G212" s="100"/>
      <c r="I212" s="106" t="e">
        <f>VLOOKUP(__xlnm._FilterDatabase[[#This Row],[Number]],'100m'!$P$48:$P$75,1,0)</f>
        <v>#N/A</v>
      </c>
    </row>
    <row r="213" spans="1:9" x14ac:dyDescent="0.2">
      <c r="A213" s="105">
        <v>205</v>
      </c>
      <c r="B213" s="107" t="s">
        <v>151</v>
      </c>
      <c r="C213" s="107" t="s">
        <v>44</v>
      </c>
      <c r="D213" s="108" t="s">
        <v>7</v>
      </c>
      <c r="E213" s="108" t="s">
        <v>16</v>
      </c>
      <c r="F213" s="108">
        <v>31.4</v>
      </c>
      <c r="G213" s="100"/>
      <c r="I213" s="106">
        <f>VLOOKUP(__xlnm._FilterDatabase[[#This Row],[Number]],'100m'!$P$48:$P$75,1,0)</f>
        <v>205</v>
      </c>
    </row>
    <row r="214" spans="1:9" x14ac:dyDescent="0.2">
      <c r="A214" s="105">
        <v>252</v>
      </c>
      <c r="B214" s="107" t="s">
        <v>37</v>
      </c>
      <c r="C214" s="107" t="s">
        <v>34</v>
      </c>
      <c r="D214" s="108" t="s">
        <v>7</v>
      </c>
      <c r="E214" s="108" t="s">
        <v>16</v>
      </c>
      <c r="F214" s="108">
        <v>29.2</v>
      </c>
      <c r="G214" s="100"/>
      <c r="I214" s="106" t="e">
        <f>VLOOKUP(__xlnm._FilterDatabase[[#This Row],[Number]],'100m'!$P$48:$P$75,1,0)</f>
        <v>#N/A</v>
      </c>
    </row>
    <row r="215" spans="1:9" x14ac:dyDescent="0.2">
      <c r="A215" s="105">
        <v>264</v>
      </c>
      <c r="B215" s="107" t="s">
        <v>275</v>
      </c>
      <c r="C215" s="107"/>
      <c r="D215" s="108" t="s">
        <v>7</v>
      </c>
      <c r="E215" s="108" t="s">
        <v>16</v>
      </c>
      <c r="F215" s="108"/>
      <c r="G215" s="100"/>
      <c r="I215" s="106">
        <f>VLOOKUP(__xlnm._FilterDatabase[[#This Row],[Number]],'100m'!$P$48:$P$75,1,0)</f>
        <v>264</v>
      </c>
    </row>
    <row r="216" spans="1:9" x14ac:dyDescent="0.2">
      <c r="A216" s="105">
        <v>242</v>
      </c>
      <c r="B216" s="107" t="s">
        <v>104</v>
      </c>
      <c r="C216" s="107" t="s">
        <v>36</v>
      </c>
      <c r="D216" s="108" t="s">
        <v>7</v>
      </c>
      <c r="E216" s="108" t="s">
        <v>16</v>
      </c>
      <c r="F216" s="108">
        <v>31.29</v>
      </c>
      <c r="G216" s="100"/>
      <c r="I216" s="106" t="e">
        <f>VLOOKUP(__xlnm._FilterDatabase[[#This Row],[Number]],'100m'!$P$48:$P$75,1,0)</f>
        <v>#N/A</v>
      </c>
    </row>
    <row r="217" spans="1:9" x14ac:dyDescent="0.2">
      <c r="A217" s="111">
        <v>284</v>
      </c>
      <c r="B217" s="107" t="s">
        <v>278</v>
      </c>
      <c r="C217" s="107" t="s">
        <v>492</v>
      </c>
      <c r="D217" s="108" t="s">
        <v>6</v>
      </c>
      <c r="E217" s="108" t="s">
        <v>16</v>
      </c>
      <c r="F217" s="108">
        <v>29.5</v>
      </c>
      <c r="G217" s="100"/>
      <c r="I217" s="106" t="e">
        <f>VLOOKUP(__xlnm._FilterDatabase[[#This Row],[Number]],'100m'!$P$48:$P$75,1,0)</f>
        <v>#N/A</v>
      </c>
    </row>
    <row r="218" spans="1:9" x14ac:dyDescent="0.2">
      <c r="A218" s="111">
        <v>454</v>
      </c>
      <c r="B218" s="107" t="s">
        <v>341</v>
      </c>
      <c r="C218" s="107" t="s">
        <v>74</v>
      </c>
      <c r="D218" s="108" t="s">
        <v>6</v>
      </c>
      <c r="E218" s="108" t="s">
        <v>16</v>
      </c>
      <c r="F218" s="108">
        <v>27.6</v>
      </c>
      <c r="G218" s="100"/>
      <c r="I218" s="106" t="e">
        <f>VLOOKUP(__xlnm._FilterDatabase[[#This Row],[Number]],'100m'!$P$48:$P$75,1,0)</f>
        <v>#N/A</v>
      </c>
    </row>
    <row r="219" spans="1:9" x14ac:dyDescent="0.2">
      <c r="A219" s="111">
        <v>296</v>
      </c>
      <c r="B219" s="107" t="s">
        <v>342</v>
      </c>
      <c r="C219" s="107" t="s">
        <v>42</v>
      </c>
      <c r="D219" s="108" t="s">
        <v>6</v>
      </c>
      <c r="E219" s="108" t="s">
        <v>16</v>
      </c>
      <c r="F219" s="108">
        <v>29.01</v>
      </c>
      <c r="G219" s="100"/>
      <c r="I219" s="106" t="e">
        <f>VLOOKUP(__xlnm._FilterDatabase[[#This Row],[Number]],'100m'!$P$48:$P$75,1,0)</f>
        <v>#N/A</v>
      </c>
    </row>
    <row r="220" spans="1:9" x14ac:dyDescent="0.2">
      <c r="A220" s="110">
        <v>467</v>
      </c>
      <c r="B220" s="107" t="s">
        <v>279</v>
      </c>
      <c r="C220" s="107" t="s">
        <v>487</v>
      </c>
      <c r="D220" s="108" t="s">
        <v>6</v>
      </c>
      <c r="E220" s="108" t="s">
        <v>16</v>
      </c>
      <c r="F220" s="108"/>
      <c r="G220" s="100"/>
      <c r="I220" s="106" t="e">
        <f>VLOOKUP(__xlnm._FilterDatabase[[#This Row],[Number]],'100m'!$P$48:$P$75,1,0)</f>
        <v>#N/A</v>
      </c>
    </row>
    <row r="221" spans="1:9" x14ac:dyDescent="0.2">
      <c r="A221" s="111">
        <v>451</v>
      </c>
      <c r="B221" s="107" t="s">
        <v>114</v>
      </c>
      <c r="C221" s="107" t="s">
        <v>69</v>
      </c>
      <c r="D221" s="108" t="s">
        <v>6</v>
      </c>
      <c r="E221" s="108" t="s">
        <v>16</v>
      </c>
      <c r="F221" s="108">
        <v>26</v>
      </c>
      <c r="G221" s="100"/>
      <c r="I221" s="106" t="e">
        <f>VLOOKUP(__xlnm._FilterDatabase[[#This Row],[Number]],'100m'!$P$48:$P$75,1,0)</f>
        <v>#N/A</v>
      </c>
    </row>
    <row r="222" spans="1:9" x14ac:dyDescent="0.2">
      <c r="A222" s="111">
        <v>289</v>
      </c>
      <c r="B222" s="107" t="s">
        <v>81</v>
      </c>
      <c r="C222" s="107" t="s">
        <v>57</v>
      </c>
      <c r="D222" s="108" t="s">
        <v>6</v>
      </c>
      <c r="E222" s="108" t="s">
        <v>16</v>
      </c>
      <c r="F222" s="108">
        <v>25.2</v>
      </c>
      <c r="G222" s="100"/>
      <c r="I222" s="106" t="e">
        <f>VLOOKUP(__xlnm._FilterDatabase[[#This Row],[Number]],'100m'!$P$48:$P$75,1,0)</f>
        <v>#N/A</v>
      </c>
    </row>
    <row r="223" spans="1:9" x14ac:dyDescent="0.2">
      <c r="A223" s="105">
        <v>464</v>
      </c>
      <c r="B223" s="107" t="s">
        <v>77</v>
      </c>
      <c r="C223" s="107" t="s">
        <v>40</v>
      </c>
      <c r="D223" s="108" t="s">
        <v>6</v>
      </c>
      <c r="E223" s="108" t="s">
        <v>16</v>
      </c>
      <c r="F223" s="108">
        <v>0</v>
      </c>
      <c r="G223" s="100"/>
      <c r="I223" s="106" t="e">
        <f>VLOOKUP(__xlnm._FilterDatabase[[#This Row],[Number]],'100m'!$P$48:$P$75,1,0)</f>
        <v>#N/A</v>
      </c>
    </row>
    <row r="224" spans="1:9" x14ac:dyDescent="0.2">
      <c r="A224" s="111">
        <v>299</v>
      </c>
      <c r="B224" s="107" t="s">
        <v>54</v>
      </c>
      <c r="C224" s="107" t="s">
        <v>44</v>
      </c>
      <c r="D224" s="108" t="s">
        <v>6</v>
      </c>
      <c r="E224" s="108" t="s">
        <v>16</v>
      </c>
      <c r="F224" s="108">
        <v>1</v>
      </c>
      <c r="G224" s="100"/>
      <c r="I224" s="106" t="e">
        <f>VLOOKUP(__xlnm._FilterDatabase[[#This Row],[Number]],'100m'!$P$48:$P$75,1,0)</f>
        <v>#N/A</v>
      </c>
    </row>
    <row r="225" spans="1:9" x14ac:dyDescent="0.2">
      <c r="A225" s="110">
        <v>453</v>
      </c>
      <c r="B225" s="107" t="s">
        <v>343</v>
      </c>
      <c r="C225" s="107" t="s">
        <v>74</v>
      </c>
      <c r="D225" s="108" t="s">
        <v>6</v>
      </c>
      <c r="E225" s="108" t="s">
        <v>16</v>
      </c>
      <c r="F225" s="108">
        <v>27.9</v>
      </c>
      <c r="G225" s="100"/>
      <c r="I225" s="106" t="e">
        <f>VLOOKUP(__xlnm._FilterDatabase[[#This Row],[Number]],'100m'!$P$48:$P$75,1,0)</f>
        <v>#N/A</v>
      </c>
    </row>
    <row r="226" spans="1:9" x14ac:dyDescent="0.2">
      <c r="A226" s="105">
        <v>286</v>
      </c>
      <c r="B226" s="107" t="s">
        <v>280</v>
      </c>
      <c r="C226" s="107" t="s">
        <v>494</v>
      </c>
      <c r="D226" s="108" t="s">
        <v>6</v>
      </c>
      <c r="E226" s="108" t="s">
        <v>16</v>
      </c>
      <c r="F226" s="108"/>
      <c r="G226" s="100"/>
      <c r="I226" s="106" t="e">
        <f>VLOOKUP(__xlnm._FilterDatabase[[#This Row],[Number]],'100m'!$P$48:$P$75,1,0)</f>
        <v>#N/A</v>
      </c>
    </row>
    <row r="227" spans="1:9" x14ac:dyDescent="0.2">
      <c r="A227" s="110">
        <v>287</v>
      </c>
      <c r="B227" s="107" t="s">
        <v>53</v>
      </c>
      <c r="C227" s="107" t="s">
        <v>78</v>
      </c>
      <c r="D227" s="108" t="s">
        <v>6</v>
      </c>
      <c r="E227" s="108" t="s">
        <v>16</v>
      </c>
      <c r="F227" s="108">
        <v>25.9</v>
      </c>
      <c r="G227" s="100"/>
      <c r="I227" s="106" t="e">
        <f>VLOOKUP(__xlnm._FilterDatabase[[#This Row],[Number]],'100m'!$P$48:$P$75,1,0)</f>
        <v>#N/A</v>
      </c>
    </row>
    <row r="228" spans="1:9" x14ac:dyDescent="0.2">
      <c r="A228" s="110">
        <v>294</v>
      </c>
      <c r="B228" s="107" t="s">
        <v>283</v>
      </c>
      <c r="C228" s="107" t="s">
        <v>74</v>
      </c>
      <c r="D228" s="108" t="s">
        <v>6</v>
      </c>
      <c r="E228" s="108" t="s">
        <v>16</v>
      </c>
      <c r="F228" s="108">
        <v>26.6</v>
      </c>
      <c r="G228" s="100"/>
      <c r="I228" s="106" t="e">
        <f>VLOOKUP(__xlnm._FilterDatabase[[#This Row],[Number]],'100m'!$P$48:$P$75,1,0)</f>
        <v>#N/A</v>
      </c>
    </row>
    <row r="229" spans="1:9" x14ac:dyDescent="0.2">
      <c r="A229" s="110">
        <v>455</v>
      </c>
      <c r="B229" s="107" t="s">
        <v>344</v>
      </c>
      <c r="C229" s="107" t="s">
        <v>74</v>
      </c>
      <c r="D229" s="108" t="s">
        <v>6</v>
      </c>
      <c r="E229" s="108" t="s">
        <v>16</v>
      </c>
      <c r="F229" s="108">
        <v>28.6</v>
      </c>
      <c r="G229" s="100"/>
      <c r="I229" s="106" t="e">
        <f>VLOOKUP(__xlnm._FilterDatabase[[#This Row],[Number]],'100m'!$P$48:$P$75,1,0)</f>
        <v>#N/A</v>
      </c>
    </row>
    <row r="230" spans="1:9" x14ac:dyDescent="0.2">
      <c r="A230" s="105">
        <v>277</v>
      </c>
      <c r="B230" s="107" t="s">
        <v>107</v>
      </c>
      <c r="C230" s="107" t="s">
        <v>34</v>
      </c>
      <c r="D230" s="108" t="s">
        <v>6</v>
      </c>
      <c r="E230" s="108" t="s">
        <v>16</v>
      </c>
      <c r="F230" s="108">
        <v>3.08</v>
      </c>
      <c r="G230" s="100"/>
      <c r="I230" s="106" t="e">
        <f>VLOOKUP(__xlnm._FilterDatabase[[#This Row],[Number]],'100m'!$P$48:$P$75,1,0)</f>
        <v>#N/A</v>
      </c>
    </row>
    <row r="231" spans="1:9" x14ac:dyDescent="0.2">
      <c r="A231" s="105">
        <v>300</v>
      </c>
      <c r="B231" s="107" t="s">
        <v>345</v>
      </c>
      <c r="C231" s="107" t="s">
        <v>505</v>
      </c>
      <c r="D231" s="108" t="s">
        <v>9</v>
      </c>
      <c r="E231" s="108" t="s">
        <v>16</v>
      </c>
      <c r="F231" s="108">
        <v>30.75</v>
      </c>
      <c r="G231" s="100"/>
      <c r="I231" s="106" t="e">
        <f>VLOOKUP(__xlnm._FilterDatabase[[#This Row],[Number]],'100m'!$P$48:$P$75,1,0)</f>
        <v>#N/A</v>
      </c>
    </row>
    <row r="232" spans="1:9" x14ac:dyDescent="0.2">
      <c r="A232" s="105">
        <v>355</v>
      </c>
      <c r="B232" s="107" t="s">
        <v>286</v>
      </c>
      <c r="C232" s="107" t="s">
        <v>482</v>
      </c>
      <c r="D232" s="108" t="s">
        <v>9</v>
      </c>
      <c r="E232" s="108" t="s">
        <v>16</v>
      </c>
      <c r="F232" s="108">
        <v>27.44</v>
      </c>
      <c r="G232" s="100"/>
      <c r="I232" s="106" t="e">
        <f>VLOOKUP(__xlnm._FilterDatabase[[#This Row],[Number]],'100m'!$P$48:$P$75,1,0)</f>
        <v>#N/A</v>
      </c>
    </row>
    <row r="233" spans="1:9" x14ac:dyDescent="0.2">
      <c r="A233" s="105">
        <v>310</v>
      </c>
      <c r="B233" s="107" t="s">
        <v>346</v>
      </c>
      <c r="C233" s="107" t="s">
        <v>512</v>
      </c>
      <c r="D233" s="108" t="s">
        <v>9</v>
      </c>
      <c r="E233" s="108" t="s">
        <v>16</v>
      </c>
      <c r="F233" s="108">
        <v>24.56</v>
      </c>
      <c r="G233" s="100"/>
      <c r="I233" s="106" t="e">
        <f>VLOOKUP(__xlnm._FilterDatabase[[#This Row],[Number]],'100m'!$P$48:$P$75,1,0)</f>
        <v>#N/A</v>
      </c>
    </row>
    <row r="234" spans="1:9" x14ac:dyDescent="0.2">
      <c r="A234" s="105">
        <v>314</v>
      </c>
      <c r="B234" s="107" t="s">
        <v>347</v>
      </c>
      <c r="C234" s="107" t="s">
        <v>74</v>
      </c>
      <c r="D234" s="108" t="s">
        <v>9</v>
      </c>
      <c r="E234" s="108" t="s">
        <v>16</v>
      </c>
      <c r="F234" s="108">
        <v>28</v>
      </c>
      <c r="G234" s="100"/>
      <c r="I234" s="106" t="e">
        <f>VLOOKUP(__xlnm._FilterDatabase[[#This Row],[Number]],'100m'!$P$48:$P$75,1,0)</f>
        <v>#N/A</v>
      </c>
    </row>
    <row r="235" spans="1:9" x14ac:dyDescent="0.2">
      <c r="A235" s="105">
        <v>324</v>
      </c>
      <c r="B235" s="107" t="s">
        <v>290</v>
      </c>
      <c r="C235" s="107" t="s">
        <v>499</v>
      </c>
      <c r="D235" s="108" t="s">
        <v>9</v>
      </c>
      <c r="E235" s="108" t="s">
        <v>16</v>
      </c>
      <c r="F235" s="108"/>
      <c r="G235" s="100"/>
      <c r="I235" s="106" t="e">
        <f>VLOOKUP(__xlnm._FilterDatabase[[#This Row],[Number]],'100m'!$P$48:$P$75,1,0)</f>
        <v>#N/A</v>
      </c>
    </row>
    <row r="236" spans="1:9" x14ac:dyDescent="0.2">
      <c r="A236" s="105">
        <v>306</v>
      </c>
      <c r="B236" s="107" t="s">
        <v>291</v>
      </c>
      <c r="C236" s="107" t="s">
        <v>482</v>
      </c>
      <c r="D236" s="108" t="s">
        <v>9</v>
      </c>
      <c r="E236" s="108" t="s">
        <v>16</v>
      </c>
      <c r="F236" s="108">
        <v>26.56</v>
      </c>
      <c r="G236" s="100"/>
      <c r="I236" s="106" t="e">
        <f>VLOOKUP(__xlnm._FilterDatabase[[#This Row],[Number]],'100m'!$P$48:$P$75,1,0)</f>
        <v>#N/A</v>
      </c>
    </row>
    <row r="237" spans="1:9" x14ac:dyDescent="0.2">
      <c r="A237" s="105">
        <v>359</v>
      </c>
      <c r="B237" s="107" t="s">
        <v>72</v>
      </c>
      <c r="C237" s="107" t="s">
        <v>44</v>
      </c>
      <c r="D237" s="108" t="s">
        <v>9</v>
      </c>
      <c r="E237" s="108" t="s">
        <v>16</v>
      </c>
      <c r="F237" s="108">
        <v>25.3</v>
      </c>
      <c r="G237" s="100"/>
      <c r="I237" s="106" t="e">
        <f>VLOOKUP(__xlnm._FilterDatabase[[#This Row],[Number]],'100m'!$P$48:$P$75,1,0)</f>
        <v>#N/A</v>
      </c>
    </row>
    <row r="238" spans="1:9" x14ac:dyDescent="0.2">
      <c r="A238" s="105">
        <v>335</v>
      </c>
      <c r="B238" s="107" t="s">
        <v>292</v>
      </c>
      <c r="C238" s="107" t="s">
        <v>85</v>
      </c>
      <c r="D238" s="108" t="s">
        <v>9</v>
      </c>
      <c r="E238" s="108" t="s">
        <v>16</v>
      </c>
      <c r="F238" s="108">
        <v>29.1</v>
      </c>
      <c r="G238" s="100"/>
      <c r="I238" s="106" t="e">
        <f>VLOOKUP(__xlnm._FilterDatabase[[#This Row],[Number]],'100m'!$P$48:$P$75,1,0)</f>
        <v>#N/A</v>
      </c>
    </row>
    <row r="239" spans="1:9" x14ac:dyDescent="0.2">
      <c r="A239" s="105">
        <v>353</v>
      </c>
      <c r="B239" s="107" t="s">
        <v>60</v>
      </c>
      <c r="C239" s="107" t="s">
        <v>34</v>
      </c>
      <c r="D239" s="108" t="s">
        <v>9</v>
      </c>
      <c r="E239" s="108" t="s">
        <v>16</v>
      </c>
      <c r="F239" s="108">
        <v>29.8</v>
      </c>
      <c r="G239" s="100"/>
      <c r="I239" s="106" t="e">
        <f>VLOOKUP(__xlnm._FilterDatabase[[#This Row],[Number]],'100m'!$P$48:$P$75,1,0)</f>
        <v>#N/A</v>
      </c>
    </row>
    <row r="240" spans="1:9" x14ac:dyDescent="0.2">
      <c r="A240" s="105">
        <v>348</v>
      </c>
      <c r="B240" s="107" t="s">
        <v>294</v>
      </c>
      <c r="C240" s="107" t="s">
        <v>500</v>
      </c>
      <c r="D240" s="108" t="s">
        <v>9</v>
      </c>
      <c r="E240" s="108" t="s">
        <v>16</v>
      </c>
      <c r="F240" s="108">
        <v>27.8</v>
      </c>
      <c r="G240" s="100"/>
      <c r="I240" s="106" t="e">
        <f>VLOOKUP(__xlnm._FilterDatabase[[#This Row],[Number]],'100m'!$P$48:$P$75,1,0)</f>
        <v>#N/A</v>
      </c>
    </row>
    <row r="241" spans="1:9" x14ac:dyDescent="0.2">
      <c r="A241" s="105">
        <v>344</v>
      </c>
      <c r="B241" s="107" t="s">
        <v>116</v>
      </c>
      <c r="C241" s="107" t="s">
        <v>69</v>
      </c>
      <c r="D241" s="108" t="s">
        <v>9</v>
      </c>
      <c r="E241" s="108" t="s">
        <v>16</v>
      </c>
      <c r="F241" s="108"/>
      <c r="G241" s="100"/>
      <c r="I241" s="106" t="e">
        <f>VLOOKUP(__xlnm._FilterDatabase[[#This Row],[Number]],'100m'!$P$48:$P$75,1,0)</f>
        <v>#N/A</v>
      </c>
    </row>
    <row r="242" spans="1:9" x14ac:dyDescent="0.2">
      <c r="A242" s="105">
        <v>326</v>
      </c>
      <c r="B242" s="107" t="s">
        <v>84</v>
      </c>
      <c r="C242" s="107" t="s">
        <v>44</v>
      </c>
      <c r="D242" s="108" t="s">
        <v>9</v>
      </c>
      <c r="E242" s="108" t="s">
        <v>16</v>
      </c>
      <c r="F242" s="108">
        <v>25.6</v>
      </c>
      <c r="G242" s="100"/>
      <c r="I242" s="106" t="e">
        <f>VLOOKUP(__xlnm._FilterDatabase[[#This Row],[Number]],'100m'!$P$48:$P$75,1,0)</f>
        <v>#N/A</v>
      </c>
    </row>
    <row r="243" spans="1:9" x14ac:dyDescent="0.2">
      <c r="A243" s="105">
        <v>322</v>
      </c>
      <c r="B243" s="106" t="s">
        <v>348</v>
      </c>
      <c r="C243" s="107" t="s">
        <v>85</v>
      </c>
      <c r="D243" s="108" t="s">
        <v>9</v>
      </c>
      <c r="E243" s="108" t="s">
        <v>16</v>
      </c>
      <c r="F243" s="108">
        <v>27</v>
      </c>
      <c r="G243" s="100"/>
      <c r="I243" s="106" t="e">
        <f>VLOOKUP(__xlnm._FilterDatabase[[#This Row],[Number]],'100m'!$P$48:$P$75,1,0)</f>
        <v>#N/A</v>
      </c>
    </row>
    <row r="244" spans="1:9" x14ac:dyDescent="0.2">
      <c r="A244" s="105">
        <v>309</v>
      </c>
      <c r="B244" s="107" t="s">
        <v>349</v>
      </c>
      <c r="C244" s="107" t="s">
        <v>513</v>
      </c>
      <c r="D244" s="108" t="s">
        <v>9</v>
      </c>
      <c r="E244" s="108" t="s">
        <v>16</v>
      </c>
      <c r="F244" s="108"/>
      <c r="G244" s="100"/>
      <c r="I244" s="106" t="e">
        <f>VLOOKUP(__xlnm._FilterDatabase[[#This Row],[Number]],'100m'!$P$48:$P$75,1,0)</f>
        <v>#N/A</v>
      </c>
    </row>
    <row r="245" spans="1:9" x14ac:dyDescent="0.2">
      <c r="A245" s="105">
        <v>339</v>
      </c>
      <c r="B245" s="107" t="s">
        <v>297</v>
      </c>
      <c r="C245" s="107" t="s">
        <v>124</v>
      </c>
      <c r="D245" s="108" t="s">
        <v>9</v>
      </c>
      <c r="E245" s="108" t="s">
        <v>16</v>
      </c>
      <c r="F245" s="108">
        <v>28.5</v>
      </c>
      <c r="G245" s="100"/>
      <c r="I245" s="106" t="e">
        <f>VLOOKUP(__xlnm._FilterDatabase[[#This Row],[Number]],'100m'!$P$48:$P$75,1,0)</f>
        <v>#N/A</v>
      </c>
    </row>
    <row r="246" spans="1:9" x14ac:dyDescent="0.2">
      <c r="A246" s="105">
        <v>334</v>
      </c>
      <c r="B246" s="107" t="s">
        <v>126</v>
      </c>
      <c r="C246" s="107" t="s">
        <v>42</v>
      </c>
      <c r="D246" s="108" t="s">
        <v>9</v>
      </c>
      <c r="E246" s="108" t="s">
        <v>16</v>
      </c>
      <c r="F246" s="108">
        <v>26.8</v>
      </c>
      <c r="G246" s="100"/>
      <c r="I246" s="106" t="e">
        <f>VLOOKUP(__xlnm._FilterDatabase[[#This Row],[Number]],'100m'!$P$48:$P$75,1,0)</f>
        <v>#N/A</v>
      </c>
    </row>
    <row r="247" spans="1:9" x14ac:dyDescent="0.2">
      <c r="A247" s="105">
        <v>340</v>
      </c>
      <c r="B247" s="107" t="s">
        <v>350</v>
      </c>
      <c r="C247" s="107" t="s">
        <v>514</v>
      </c>
      <c r="D247" s="108" t="s">
        <v>9</v>
      </c>
      <c r="E247" s="108" t="s">
        <v>16</v>
      </c>
      <c r="F247" s="108">
        <v>29</v>
      </c>
      <c r="G247" s="100"/>
      <c r="I247" s="106" t="e">
        <f>VLOOKUP(__xlnm._FilterDatabase[[#This Row],[Number]],'100m'!$P$48:$P$75,1,0)</f>
        <v>#N/A</v>
      </c>
    </row>
    <row r="248" spans="1:9" x14ac:dyDescent="0.2">
      <c r="A248" s="105">
        <v>352</v>
      </c>
      <c r="B248" s="107" t="s">
        <v>112</v>
      </c>
      <c r="C248" s="107" t="s">
        <v>146</v>
      </c>
      <c r="D248" s="108" t="s">
        <v>9</v>
      </c>
      <c r="E248" s="108" t="s">
        <v>16</v>
      </c>
      <c r="F248" s="108"/>
      <c r="G248" s="100"/>
      <c r="I248" s="106" t="e">
        <f>VLOOKUP(__xlnm._FilterDatabase[[#This Row],[Number]],'100m'!$P$48:$P$75,1,0)</f>
        <v>#N/A</v>
      </c>
    </row>
    <row r="249" spans="1:9" x14ac:dyDescent="0.2">
      <c r="A249" s="105">
        <v>477</v>
      </c>
      <c r="B249" s="107" t="s">
        <v>113</v>
      </c>
      <c r="C249" s="107" t="s">
        <v>69</v>
      </c>
      <c r="D249" s="108" t="s">
        <v>8</v>
      </c>
      <c r="E249" s="108" t="s">
        <v>16</v>
      </c>
      <c r="F249" s="108">
        <v>25.7</v>
      </c>
      <c r="G249" s="100"/>
      <c r="I249" s="106" t="e">
        <f>VLOOKUP(__xlnm._FilterDatabase[[#This Row],[Number]],'100m'!$P$48:$P$75,1,0)</f>
        <v>#N/A</v>
      </c>
    </row>
    <row r="250" spans="1:9" x14ac:dyDescent="0.2">
      <c r="A250" s="105">
        <v>367</v>
      </c>
      <c r="B250" s="107" t="s">
        <v>76</v>
      </c>
      <c r="C250" s="107" t="s">
        <v>69</v>
      </c>
      <c r="D250" s="108" t="s">
        <v>8</v>
      </c>
      <c r="E250" s="108" t="s">
        <v>16</v>
      </c>
      <c r="F250" s="108">
        <v>26.1</v>
      </c>
      <c r="G250" s="100"/>
      <c r="I250" s="106" t="e">
        <f>VLOOKUP(__xlnm._FilterDatabase[[#This Row],[Number]],'100m'!$P$48:$P$75,1,0)</f>
        <v>#N/A</v>
      </c>
    </row>
    <row r="251" spans="1:9" x14ac:dyDescent="0.2">
      <c r="A251" s="105">
        <v>373</v>
      </c>
      <c r="B251" s="106" t="s">
        <v>351</v>
      </c>
      <c r="C251" s="107" t="s">
        <v>52</v>
      </c>
      <c r="D251" s="108" t="s">
        <v>8</v>
      </c>
      <c r="E251" s="108" t="s">
        <v>16</v>
      </c>
      <c r="F251" s="108">
        <v>23.7</v>
      </c>
      <c r="G251" s="100"/>
      <c r="I251" s="106" t="e">
        <f>VLOOKUP(__xlnm._FilterDatabase[[#This Row],[Number]],'100m'!$P$48:$P$75,1,0)</f>
        <v>#N/A</v>
      </c>
    </row>
    <row r="252" spans="1:9" x14ac:dyDescent="0.2">
      <c r="A252" s="105">
        <v>369</v>
      </c>
      <c r="B252" s="106" t="s">
        <v>88</v>
      </c>
      <c r="C252" s="107" t="s">
        <v>498</v>
      </c>
      <c r="D252" s="108" t="s">
        <v>8</v>
      </c>
      <c r="E252" s="108" t="s">
        <v>16</v>
      </c>
      <c r="F252" s="108">
        <v>25.1</v>
      </c>
      <c r="G252" s="100"/>
      <c r="I252" s="106" t="e">
        <f>VLOOKUP(__xlnm._FilterDatabase[[#This Row],[Number]],'100m'!$P$48:$P$75,1,0)</f>
        <v>#N/A</v>
      </c>
    </row>
    <row r="253" spans="1:9" x14ac:dyDescent="0.2">
      <c r="A253" s="105">
        <v>383</v>
      </c>
      <c r="B253" s="106" t="s">
        <v>300</v>
      </c>
      <c r="C253" s="107" t="s">
        <v>59</v>
      </c>
      <c r="D253" s="108" t="s">
        <v>8</v>
      </c>
      <c r="E253" s="108" t="s">
        <v>16</v>
      </c>
      <c r="F253" s="108">
        <v>24.08</v>
      </c>
      <c r="G253" s="100"/>
      <c r="I253" s="106" t="e">
        <f>VLOOKUP(__xlnm._FilterDatabase[[#This Row],[Number]],'100m'!$P$48:$P$75,1,0)</f>
        <v>#N/A</v>
      </c>
    </row>
    <row r="254" spans="1:9" x14ac:dyDescent="0.2">
      <c r="A254" s="105">
        <v>382</v>
      </c>
      <c r="B254" s="106" t="s">
        <v>302</v>
      </c>
      <c r="C254" s="107" t="s">
        <v>42</v>
      </c>
      <c r="D254" s="108" t="s">
        <v>8</v>
      </c>
      <c r="E254" s="108" t="s">
        <v>16</v>
      </c>
      <c r="F254" s="108"/>
      <c r="G254" s="100"/>
      <c r="I254" s="106" t="e">
        <f>VLOOKUP(__xlnm._FilterDatabase[[#This Row],[Number]],'100m'!$P$48:$P$75,1,0)</f>
        <v>#N/A</v>
      </c>
    </row>
    <row r="255" spans="1:9" x14ac:dyDescent="0.2">
      <c r="A255" s="105">
        <v>368</v>
      </c>
      <c r="B255" s="106" t="s">
        <v>80</v>
      </c>
      <c r="C255" s="107" t="s">
        <v>40</v>
      </c>
      <c r="D255" s="108" t="s">
        <v>8</v>
      </c>
      <c r="E255" s="108" t="s">
        <v>16</v>
      </c>
      <c r="F255" s="108"/>
      <c r="G255" s="100"/>
      <c r="I255" s="106" t="e">
        <f>VLOOKUP(__xlnm._FilterDatabase[[#This Row],[Number]],'100m'!$P$48:$P$75,1,0)</f>
        <v>#N/A</v>
      </c>
    </row>
    <row r="256" spans="1:9" x14ac:dyDescent="0.2">
      <c r="A256" s="105">
        <v>381</v>
      </c>
      <c r="B256" s="106" t="s">
        <v>352</v>
      </c>
      <c r="C256" s="107" t="s">
        <v>42</v>
      </c>
      <c r="D256" s="108" t="s">
        <v>8</v>
      </c>
      <c r="E256" s="108" t="s">
        <v>16</v>
      </c>
      <c r="F256" s="108">
        <v>30</v>
      </c>
      <c r="G256" s="100"/>
      <c r="I256" s="106" t="e">
        <f>VLOOKUP(__xlnm._FilterDatabase[[#This Row],[Number]],'100m'!$P$48:$P$75,1,0)</f>
        <v>#N/A</v>
      </c>
    </row>
    <row r="257" spans="1:9" x14ac:dyDescent="0.2">
      <c r="A257" s="105">
        <v>390</v>
      </c>
      <c r="B257" s="106" t="s">
        <v>353</v>
      </c>
      <c r="C257" s="107" t="s">
        <v>85</v>
      </c>
      <c r="D257" s="108" t="s">
        <v>8</v>
      </c>
      <c r="E257" s="108" t="s">
        <v>16</v>
      </c>
      <c r="F257" s="108">
        <v>24.1</v>
      </c>
      <c r="G257" s="100"/>
      <c r="I257" s="106" t="e">
        <f>VLOOKUP(__xlnm._FilterDatabase[[#This Row],[Number]],'100m'!$P$48:$P$75,1,0)</f>
        <v>#N/A</v>
      </c>
    </row>
    <row r="258" spans="1:9" x14ac:dyDescent="0.2">
      <c r="A258" s="105">
        <v>30</v>
      </c>
      <c r="B258" s="106" t="s">
        <v>304</v>
      </c>
      <c r="C258" s="107" t="s">
        <v>501</v>
      </c>
      <c r="D258" s="108" t="s">
        <v>11</v>
      </c>
      <c r="E258" s="108" t="s">
        <v>16</v>
      </c>
      <c r="F258" s="108">
        <v>26.1</v>
      </c>
      <c r="G258" s="100"/>
      <c r="I258" s="106" t="e">
        <f>VLOOKUP(__xlnm._FilterDatabase[[#This Row],[Number]],'100m'!$P$48:$P$75,1,0)</f>
        <v>#N/A</v>
      </c>
    </row>
    <row r="259" spans="1:9" x14ac:dyDescent="0.2">
      <c r="A259" s="105">
        <v>25</v>
      </c>
      <c r="B259" s="106" t="s">
        <v>305</v>
      </c>
      <c r="C259" s="107" t="s">
        <v>59</v>
      </c>
      <c r="D259" s="108" t="s">
        <v>11</v>
      </c>
      <c r="E259" s="108" t="s">
        <v>16</v>
      </c>
      <c r="F259" s="108">
        <v>28.3</v>
      </c>
      <c r="G259" s="100"/>
      <c r="I259" s="106" t="e">
        <f>VLOOKUP(__xlnm._FilterDatabase[[#This Row],[Number]],'100m'!$P$48:$P$75,1,0)</f>
        <v>#N/A</v>
      </c>
    </row>
    <row r="260" spans="1:9" x14ac:dyDescent="0.2">
      <c r="A260" s="105">
        <v>14</v>
      </c>
      <c r="B260" s="106" t="s">
        <v>89</v>
      </c>
      <c r="C260" s="107" t="s">
        <v>42</v>
      </c>
      <c r="D260" s="108" t="s">
        <v>10</v>
      </c>
      <c r="E260" s="108" t="s">
        <v>16</v>
      </c>
      <c r="F260" s="108">
        <v>22.7</v>
      </c>
      <c r="G260" s="100"/>
      <c r="I260" s="106" t="e">
        <f>VLOOKUP(__xlnm._FilterDatabase[[#This Row],[Number]],'100m'!$P$48:$P$75,1,0)</f>
        <v>#N/A</v>
      </c>
    </row>
    <row r="261" spans="1:9" x14ac:dyDescent="0.2">
      <c r="A261" s="105">
        <v>11</v>
      </c>
      <c r="B261" s="106" t="s">
        <v>311</v>
      </c>
      <c r="C261" s="107" t="s">
        <v>44</v>
      </c>
      <c r="D261" s="108" t="s">
        <v>10</v>
      </c>
      <c r="E261" s="108" t="s">
        <v>16</v>
      </c>
      <c r="F261" s="108">
        <v>24.7</v>
      </c>
      <c r="G261" s="100"/>
      <c r="I261" s="106" t="e">
        <f>VLOOKUP(__xlnm._FilterDatabase[[#This Row],[Number]],'100m'!$P$48:$P$75,1,0)</f>
        <v>#N/A</v>
      </c>
    </row>
    <row r="262" spans="1:9" x14ac:dyDescent="0.2">
      <c r="A262" s="105">
        <v>1</v>
      </c>
      <c r="B262" s="106" t="s">
        <v>354</v>
      </c>
      <c r="C262" s="107" t="s">
        <v>505</v>
      </c>
      <c r="D262" s="108" t="s">
        <v>10</v>
      </c>
      <c r="E262" s="108" t="s">
        <v>16</v>
      </c>
      <c r="F262" s="108">
        <v>22.5</v>
      </c>
      <c r="G262" s="100"/>
      <c r="I262" s="106" t="e">
        <f>VLOOKUP(__xlnm._FilterDatabase[[#This Row],[Number]],'100m'!$P$48:$P$75,1,0)</f>
        <v>#N/A</v>
      </c>
    </row>
    <row r="263" spans="1:9" x14ac:dyDescent="0.2">
      <c r="A263" s="105">
        <v>12</v>
      </c>
      <c r="B263" s="106" t="s">
        <v>313</v>
      </c>
      <c r="C263" s="107" t="s">
        <v>505</v>
      </c>
      <c r="D263" s="108" t="s">
        <v>10</v>
      </c>
      <c r="E263" s="108" t="s">
        <v>16</v>
      </c>
      <c r="F263" s="108">
        <v>24.66</v>
      </c>
      <c r="G263" s="100"/>
      <c r="I263" s="106" t="e">
        <f>VLOOKUP(__xlnm._FilterDatabase[[#This Row],[Number]],'100m'!$P$48:$P$75,1,0)</f>
        <v>#N/A</v>
      </c>
    </row>
    <row r="264" spans="1:9" x14ac:dyDescent="0.2">
      <c r="A264" s="105">
        <v>91</v>
      </c>
      <c r="B264" s="106" t="s">
        <v>94</v>
      </c>
      <c r="C264" s="107" t="s">
        <v>40</v>
      </c>
      <c r="D264" s="108" t="s">
        <v>3</v>
      </c>
      <c r="E264" s="108" t="s">
        <v>16</v>
      </c>
      <c r="F264" s="108"/>
      <c r="G264" s="100"/>
      <c r="I264" s="106" t="e">
        <f>VLOOKUP(__xlnm._FilterDatabase[[#This Row],[Number]],'100m'!$P$48:$P$75,1,0)</f>
        <v>#N/A</v>
      </c>
    </row>
    <row r="265" spans="1:9" x14ac:dyDescent="0.2">
      <c r="A265" s="105">
        <v>426</v>
      </c>
      <c r="B265" s="106" t="s">
        <v>315</v>
      </c>
      <c r="C265" s="107" t="s">
        <v>71</v>
      </c>
      <c r="D265" s="108" t="s">
        <v>3</v>
      </c>
      <c r="E265" s="108" t="s">
        <v>16</v>
      </c>
      <c r="F265" s="108">
        <v>25.93</v>
      </c>
      <c r="G265" s="100"/>
      <c r="I265" s="106" t="e">
        <f>VLOOKUP(__xlnm._FilterDatabase[[#This Row],[Number]],'100m'!$P$48:$P$75,1,0)</f>
        <v>#N/A</v>
      </c>
    </row>
    <row r="266" spans="1:9" x14ac:dyDescent="0.2">
      <c r="A266" s="105">
        <v>96</v>
      </c>
      <c r="B266" s="106" t="s">
        <v>316</v>
      </c>
      <c r="C266" s="107" t="s">
        <v>90</v>
      </c>
      <c r="D266" s="108" t="s">
        <v>3</v>
      </c>
      <c r="E266" s="108" t="s">
        <v>16</v>
      </c>
      <c r="F266" s="108">
        <v>27.5</v>
      </c>
      <c r="G266" s="100"/>
      <c r="I266" s="106" t="e">
        <f>VLOOKUP(__xlnm._FilterDatabase[[#This Row],[Number]],'100m'!$P$48:$P$75,1,0)</f>
        <v>#N/A</v>
      </c>
    </row>
    <row r="267" spans="1:9" x14ac:dyDescent="0.2">
      <c r="A267" s="105">
        <v>98</v>
      </c>
      <c r="B267" s="106" t="s">
        <v>120</v>
      </c>
      <c r="C267" s="107" t="s">
        <v>44</v>
      </c>
      <c r="D267" s="108" t="s">
        <v>3</v>
      </c>
      <c r="E267" s="108" t="s">
        <v>16</v>
      </c>
      <c r="F267" s="108"/>
      <c r="G267" s="100"/>
      <c r="I267" s="106" t="e">
        <f>VLOOKUP(__xlnm._FilterDatabase[[#This Row],[Number]],'100m'!$P$48:$P$75,1,0)</f>
        <v>#N/A</v>
      </c>
    </row>
    <row r="268" spans="1:9" x14ac:dyDescent="0.2">
      <c r="A268" s="105">
        <v>83</v>
      </c>
      <c r="B268" s="106" t="s">
        <v>93</v>
      </c>
      <c r="C268" s="107" t="s">
        <v>40</v>
      </c>
      <c r="D268" s="108" t="s">
        <v>3</v>
      </c>
      <c r="E268" s="108" t="s">
        <v>16</v>
      </c>
      <c r="F268" s="108"/>
      <c r="G268" s="100"/>
      <c r="I268" s="106" t="e">
        <f>VLOOKUP(__xlnm._FilterDatabase[[#This Row],[Number]],'100m'!$P$48:$P$75,1,0)</f>
        <v>#N/A</v>
      </c>
    </row>
    <row r="269" spans="1:9" x14ac:dyDescent="0.2">
      <c r="A269" s="105">
        <v>99</v>
      </c>
      <c r="B269" s="106" t="s">
        <v>317</v>
      </c>
      <c r="C269" s="107" t="s">
        <v>505</v>
      </c>
      <c r="D269" s="108" t="s">
        <v>3</v>
      </c>
      <c r="E269" s="108" t="s">
        <v>16</v>
      </c>
      <c r="F269" s="108">
        <v>26.43</v>
      </c>
      <c r="G269" s="100"/>
      <c r="I269" s="106" t="e">
        <f>VLOOKUP(__xlnm._FilterDatabase[[#This Row],[Number]],'100m'!$P$48:$P$75,1,0)</f>
        <v>#N/A</v>
      </c>
    </row>
    <row r="270" spans="1:9" x14ac:dyDescent="0.2">
      <c r="A270" s="105">
        <v>40</v>
      </c>
      <c r="B270" s="106" t="s">
        <v>319</v>
      </c>
      <c r="C270" s="107" t="s">
        <v>507</v>
      </c>
      <c r="D270" s="108" t="s">
        <v>2</v>
      </c>
      <c r="E270" s="108" t="s">
        <v>16</v>
      </c>
      <c r="F270" s="108"/>
      <c r="G270" s="100"/>
      <c r="I270" s="106" t="e">
        <f>VLOOKUP(__xlnm._FilterDatabase[[#This Row],[Number]],'100m'!$P$48:$P$75,1,0)</f>
        <v>#N/A</v>
      </c>
    </row>
    <row r="271" spans="1:9" x14ac:dyDescent="0.2">
      <c r="A271" s="105">
        <v>78</v>
      </c>
      <c r="B271" s="106" t="s">
        <v>320</v>
      </c>
      <c r="C271" s="107"/>
      <c r="D271" s="108" t="s">
        <v>2</v>
      </c>
      <c r="E271" s="108" t="s">
        <v>16</v>
      </c>
      <c r="F271" s="108">
        <v>22.5</v>
      </c>
      <c r="G271" s="100"/>
      <c r="I271" s="106" t="e">
        <f>VLOOKUP(__xlnm._FilterDatabase[[#This Row],[Number]],'100m'!$P$48:$P$75,1,0)</f>
        <v>#N/A</v>
      </c>
    </row>
    <row r="272" spans="1:9" x14ac:dyDescent="0.2">
      <c r="A272" s="105">
        <v>44</v>
      </c>
      <c r="B272" s="106" t="s">
        <v>355</v>
      </c>
      <c r="C272" s="107" t="s">
        <v>90</v>
      </c>
      <c r="D272" s="108" t="s">
        <v>2</v>
      </c>
      <c r="E272" s="108" t="s">
        <v>16</v>
      </c>
      <c r="F272" s="108">
        <v>23.2</v>
      </c>
      <c r="G272" s="100"/>
      <c r="I272" s="106" t="e">
        <f>VLOOKUP(__xlnm._FilterDatabase[[#This Row],[Number]],'100m'!$P$48:$P$75,1,0)</f>
        <v>#N/A</v>
      </c>
    </row>
    <row r="273" spans="1:9" x14ac:dyDescent="0.2">
      <c r="A273" s="105">
        <v>70</v>
      </c>
      <c r="B273" s="106" t="s">
        <v>95</v>
      </c>
      <c r="C273" s="107" t="s">
        <v>40</v>
      </c>
      <c r="D273" s="108" t="s">
        <v>550</v>
      </c>
      <c r="E273" s="108" t="s">
        <v>16</v>
      </c>
      <c r="F273" s="108">
        <v>28.16</v>
      </c>
      <c r="G273" s="100"/>
      <c r="I273" s="106" t="e">
        <f>VLOOKUP(__xlnm._FilterDatabase[[#This Row],[Number]],'100m'!$P$48:$P$75,1,0)</f>
        <v>#N/A</v>
      </c>
    </row>
    <row r="274" spans="1:9" x14ac:dyDescent="0.2">
      <c r="A274" s="105">
        <v>73</v>
      </c>
      <c r="B274" s="106" t="s">
        <v>325</v>
      </c>
      <c r="C274" s="107" t="s">
        <v>44</v>
      </c>
      <c r="D274" s="108" t="s">
        <v>2</v>
      </c>
      <c r="E274" s="108" t="s">
        <v>16</v>
      </c>
      <c r="F274" s="108">
        <v>27.4</v>
      </c>
      <c r="G274" s="100"/>
      <c r="I274" s="106" t="e">
        <f>VLOOKUP(__xlnm._FilterDatabase[[#This Row],[Number]],'100m'!$P$48:$P$75,1,0)</f>
        <v>#N/A</v>
      </c>
    </row>
    <row r="275" spans="1:9" x14ac:dyDescent="0.2">
      <c r="A275" s="105">
        <v>74</v>
      </c>
      <c r="B275" s="106" t="s">
        <v>326</v>
      </c>
      <c r="C275" s="107" t="s">
        <v>105</v>
      </c>
      <c r="D275" s="108" t="s">
        <v>2</v>
      </c>
      <c r="E275" s="108" t="s">
        <v>16</v>
      </c>
      <c r="F275" s="108">
        <v>25.4</v>
      </c>
      <c r="G275" s="100"/>
      <c r="I275" s="106" t="e">
        <f>VLOOKUP(__xlnm._FilterDatabase[[#This Row],[Number]],'100m'!$P$48:$P$75,1,0)</f>
        <v>#N/A</v>
      </c>
    </row>
    <row r="276" spans="1:9" x14ac:dyDescent="0.2">
      <c r="A276" s="105">
        <v>57</v>
      </c>
      <c r="B276" s="106" t="s">
        <v>327</v>
      </c>
      <c r="C276" s="107" t="s">
        <v>494</v>
      </c>
      <c r="D276" s="108" t="s">
        <v>2</v>
      </c>
      <c r="E276" s="108" t="s">
        <v>16</v>
      </c>
      <c r="F276" s="108">
        <v>27.6</v>
      </c>
      <c r="G276" s="100"/>
      <c r="I276" s="106" t="e">
        <f>VLOOKUP(__xlnm._FilterDatabase[[#This Row],[Number]],'100m'!$P$48:$P$75,1,0)</f>
        <v>#N/A</v>
      </c>
    </row>
    <row r="277" spans="1:9" x14ac:dyDescent="0.2">
      <c r="A277" s="105">
        <v>63</v>
      </c>
      <c r="B277" s="106" t="s">
        <v>356</v>
      </c>
      <c r="C277" s="107" t="s">
        <v>515</v>
      </c>
      <c r="D277" s="108" t="s">
        <v>2</v>
      </c>
      <c r="E277" s="108" t="s">
        <v>16</v>
      </c>
      <c r="F277" s="108">
        <v>23.8</v>
      </c>
      <c r="G277" s="100"/>
      <c r="I277" s="106" t="e">
        <f>VLOOKUP(__xlnm._FilterDatabase[[#This Row],[Number]],'100m'!$P$48:$P$75,1,0)</f>
        <v>#N/A</v>
      </c>
    </row>
    <row r="278" spans="1:9" x14ac:dyDescent="0.2">
      <c r="A278" s="105">
        <v>77</v>
      </c>
      <c r="B278" s="106" t="s">
        <v>328</v>
      </c>
      <c r="C278" s="107" t="s">
        <v>40</v>
      </c>
      <c r="D278" s="108" t="s">
        <v>2</v>
      </c>
      <c r="E278" s="108" t="s">
        <v>16</v>
      </c>
      <c r="F278" s="108">
        <v>26</v>
      </c>
      <c r="G278" s="100"/>
      <c r="I278" s="106" t="e">
        <f>VLOOKUP(__xlnm._FilterDatabase[[#This Row],[Number]],'100m'!$P$48:$P$75,1,0)</f>
        <v>#N/A</v>
      </c>
    </row>
    <row r="279" spans="1:9" x14ac:dyDescent="0.2">
      <c r="A279" s="105">
        <v>270</v>
      </c>
      <c r="B279" s="106" t="s">
        <v>65</v>
      </c>
      <c r="C279" s="107" t="s">
        <v>40</v>
      </c>
      <c r="D279" s="108" t="s">
        <v>7</v>
      </c>
      <c r="E279" s="108" t="s">
        <v>18</v>
      </c>
      <c r="F279" s="108"/>
      <c r="G279" s="100"/>
      <c r="I279" s="106">
        <f>VLOOKUP(__xlnm._FilterDatabase[[#This Row],[Number]],'100m'!$P$48:$P$75,1,0)</f>
        <v>270</v>
      </c>
    </row>
    <row r="280" spans="1:9" x14ac:dyDescent="0.2">
      <c r="A280" s="105">
        <v>249</v>
      </c>
      <c r="B280" s="106" t="s">
        <v>111</v>
      </c>
      <c r="C280" s="107" t="s">
        <v>44</v>
      </c>
      <c r="D280" s="108" t="s">
        <v>7</v>
      </c>
      <c r="E280" s="108" t="s">
        <v>18</v>
      </c>
      <c r="F280" s="108">
        <v>43.79</v>
      </c>
      <c r="G280" s="100"/>
      <c r="I280" s="106" t="e">
        <f>VLOOKUP(__xlnm._FilterDatabase[[#This Row],[Number]],'100m'!$P$48:$P$75,1,0)</f>
        <v>#N/A</v>
      </c>
    </row>
    <row r="281" spans="1:9" x14ac:dyDescent="0.2">
      <c r="A281" s="105">
        <v>231</v>
      </c>
      <c r="B281" s="106" t="s">
        <v>357</v>
      </c>
      <c r="C281" s="107" t="s">
        <v>516</v>
      </c>
      <c r="D281" s="108" t="s">
        <v>7</v>
      </c>
      <c r="E281" s="108" t="s">
        <v>18</v>
      </c>
      <c r="F281" s="108">
        <v>46.4</v>
      </c>
      <c r="G281" s="100"/>
      <c r="I281" s="106" t="e">
        <f>VLOOKUP(__xlnm._FilterDatabase[[#This Row],[Number]],'100m'!$P$48:$P$75,1,0)</f>
        <v>#N/A</v>
      </c>
    </row>
    <row r="282" spans="1:9" x14ac:dyDescent="0.2">
      <c r="A282" s="105">
        <v>203</v>
      </c>
      <c r="B282" s="106" t="s">
        <v>122</v>
      </c>
      <c r="C282" s="107" t="s">
        <v>85</v>
      </c>
      <c r="D282" s="108" t="s">
        <v>7</v>
      </c>
      <c r="E282" s="108" t="s">
        <v>18</v>
      </c>
      <c r="F282" s="108">
        <v>43.66</v>
      </c>
      <c r="G282" s="100"/>
      <c r="I282" s="106" t="e">
        <f>VLOOKUP(__xlnm._FilterDatabase[[#This Row],[Number]],'100m'!$P$48:$P$75,1,0)</f>
        <v>#N/A</v>
      </c>
    </row>
    <row r="283" spans="1:9" x14ac:dyDescent="0.2">
      <c r="A283" s="105">
        <v>204</v>
      </c>
      <c r="B283" s="106" t="s">
        <v>106</v>
      </c>
      <c r="C283" s="107" t="s">
        <v>42</v>
      </c>
      <c r="D283" s="108" t="s">
        <v>7</v>
      </c>
      <c r="E283" s="108" t="s">
        <v>18</v>
      </c>
      <c r="F283" s="108"/>
      <c r="G283" s="100"/>
      <c r="I283" s="106" t="e">
        <f>VLOOKUP(__xlnm._FilterDatabase[[#This Row],[Number]],'100m'!$P$48:$P$75,1,0)</f>
        <v>#N/A</v>
      </c>
    </row>
    <row r="284" spans="1:9" x14ac:dyDescent="0.2">
      <c r="A284" s="105">
        <v>215</v>
      </c>
      <c r="B284" s="106" t="s">
        <v>43</v>
      </c>
      <c r="C284" s="107" t="s">
        <v>44</v>
      </c>
      <c r="D284" s="108" t="s">
        <v>7</v>
      </c>
      <c r="E284" s="108" t="s">
        <v>18</v>
      </c>
      <c r="F284" s="108"/>
      <c r="G284" s="100"/>
      <c r="I284" s="106" t="e">
        <f>VLOOKUP(__xlnm._FilterDatabase[[#This Row],[Number]],'100m'!$P$48:$P$75,1,0)</f>
        <v>#N/A</v>
      </c>
    </row>
    <row r="285" spans="1:9" x14ac:dyDescent="0.2">
      <c r="A285" s="105">
        <v>272</v>
      </c>
      <c r="B285" s="106" t="s">
        <v>358</v>
      </c>
      <c r="C285" s="107" t="s">
        <v>517</v>
      </c>
      <c r="D285" s="108" t="s">
        <v>7</v>
      </c>
      <c r="E285" s="108" t="s">
        <v>18</v>
      </c>
      <c r="F285" s="108">
        <v>53.6</v>
      </c>
      <c r="G285" s="100"/>
      <c r="I285" s="106" t="e">
        <f>VLOOKUP(__xlnm._FilterDatabase[[#This Row],[Number]],'100m'!$P$48:$P$75,1,0)</f>
        <v>#N/A</v>
      </c>
    </row>
    <row r="286" spans="1:9" x14ac:dyDescent="0.2">
      <c r="A286" s="105">
        <v>252</v>
      </c>
      <c r="B286" s="106" t="s">
        <v>37</v>
      </c>
      <c r="C286" s="107" t="s">
        <v>34</v>
      </c>
      <c r="D286" s="108" t="s">
        <v>7</v>
      </c>
      <c r="E286" s="108" t="s">
        <v>18</v>
      </c>
      <c r="F286" s="108"/>
      <c r="G286" s="100"/>
      <c r="I286" s="106" t="e">
        <f>VLOOKUP(__xlnm._FilterDatabase[[#This Row],[Number]],'100m'!$P$48:$P$75,1,0)</f>
        <v>#N/A</v>
      </c>
    </row>
    <row r="287" spans="1:9" x14ac:dyDescent="0.2">
      <c r="A287" s="105">
        <v>256</v>
      </c>
      <c r="B287" s="106" t="s">
        <v>359</v>
      </c>
      <c r="C287" s="107" t="s">
        <v>34</v>
      </c>
      <c r="D287" s="108" t="s">
        <v>7</v>
      </c>
      <c r="E287" s="108" t="s">
        <v>18</v>
      </c>
      <c r="F287" s="108">
        <v>0.53</v>
      </c>
      <c r="G287" s="100"/>
      <c r="I287" s="106" t="e">
        <f>VLOOKUP(__xlnm._FilterDatabase[[#This Row],[Number]],'100m'!$P$48:$P$75,1,0)</f>
        <v>#N/A</v>
      </c>
    </row>
    <row r="288" spans="1:9" x14ac:dyDescent="0.2">
      <c r="A288" s="105">
        <v>244</v>
      </c>
      <c r="B288" s="106" t="s">
        <v>110</v>
      </c>
      <c r="C288" s="107" t="s">
        <v>34</v>
      </c>
      <c r="D288" s="108" t="s">
        <v>7</v>
      </c>
      <c r="E288" s="108" t="s">
        <v>18</v>
      </c>
      <c r="F288" s="108">
        <v>46.1</v>
      </c>
      <c r="G288" s="100"/>
      <c r="I288" s="106">
        <f>VLOOKUP(__xlnm._FilterDatabase[[#This Row],[Number]],'100m'!$P$48:$P$75,1,0)</f>
        <v>244</v>
      </c>
    </row>
    <row r="289" spans="1:9" x14ac:dyDescent="0.2">
      <c r="A289" s="105">
        <v>260</v>
      </c>
      <c r="B289" s="106" t="s">
        <v>360</v>
      </c>
      <c r="C289" s="107" t="s">
        <v>36</v>
      </c>
      <c r="D289" s="108" t="s">
        <v>7</v>
      </c>
      <c r="E289" s="108" t="s">
        <v>18</v>
      </c>
      <c r="F289" s="108"/>
      <c r="G289" s="100"/>
      <c r="I289" s="106" t="e">
        <f>VLOOKUP(__xlnm._FilterDatabase[[#This Row],[Number]],'100m'!$P$48:$P$75,1,0)</f>
        <v>#N/A</v>
      </c>
    </row>
    <row r="290" spans="1:9" x14ac:dyDescent="0.2">
      <c r="A290" s="105">
        <v>279</v>
      </c>
      <c r="B290" s="106" t="s">
        <v>361</v>
      </c>
      <c r="C290" s="107" t="s">
        <v>505</v>
      </c>
      <c r="D290" s="108" t="s">
        <v>6</v>
      </c>
      <c r="E290" s="108" t="s">
        <v>18</v>
      </c>
      <c r="F290" s="108">
        <v>44.06</v>
      </c>
      <c r="G290" s="100"/>
      <c r="I290" s="106" t="e">
        <f>VLOOKUP(__xlnm._FilterDatabase[[#This Row],[Number]],'100m'!$P$48:$P$75,1,0)</f>
        <v>#N/A</v>
      </c>
    </row>
    <row r="291" spans="1:9" x14ac:dyDescent="0.2">
      <c r="A291" s="105">
        <v>454</v>
      </c>
      <c r="B291" s="106" t="s">
        <v>341</v>
      </c>
      <c r="C291" s="107" t="s">
        <v>74</v>
      </c>
      <c r="D291" s="108" t="s">
        <v>6</v>
      </c>
      <c r="E291" s="108" t="s">
        <v>18</v>
      </c>
      <c r="F291" s="108">
        <v>44</v>
      </c>
      <c r="G291" s="100"/>
      <c r="I291" s="106" t="e">
        <f>VLOOKUP(__xlnm._FilterDatabase[[#This Row],[Number]],'100m'!$P$48:$P$75,1,0)</f>
        <v>#N/A</v>
      </c>
    </row>
    <row r="292" spans="1:9" x14ac:dyDescent="0.2">
      <c r="A292" s="105">
        <v>296</v>
      </c>
      <c r="B292" s="106" t="s">
        <v>342</v>
      </c>
      <c r="C292" s="107" t="s">
        <v>42</v>
      </c>
      <c r="D292" s="108" t="s">
        <v>6</v>
      </c>
      <c r="E292" s="108" t="s">
        <v>18</v>
      </c>
      <c r="F292" s="108"/>
      <c r="G292" s="100"/>
      <c r="I292" s="106" t="e">
        <f>VLOOKUP(__xlnm._FilterDatabase[[#This Row],[Number]],'100m'!$P$48:$P$75,1,0)</f>
        <v>#N/A</v>
      </c>
    </row>
    <row r="293" spans="1:9" x14ac:dyDescent="0.2">
      <c r="A293" s="105">
        <v>451</v>
      </c>
      <c r="B293" s="106" t="s">
        <v>114</v>
      </c>
      <c r="C293" s="107" t="s">
        <v>69</v>
      </c>
      <c r="D293" s="108" t="s">
        <v>6</v>
      </c>
      <c r="E293" s="108" t="s">
        <v>18</v>
      </c>
      <c r="F293" s="108">
        <v>39.799999999999997</v>
      </c>
      <c r="G293" s="100"/>
      <c r="I293" s="106" t="e">
        <f>VLOOKUP(__xlnm._FilterDatabase[[#This Row],[Number]],'100m'!$P$48:$P$75,1,0)</f>
        <v>#N/A</v>
      </c>
    </row>
    <row r="294" spans="1:9" x14ac:dyDescent="0.2">
      <c r="A294" s="105">
        <v>460</v>
      </c>
      <c r="B294" s="106" t="s">
        <v>362</v>
      </c>
      <c r="C294" s="107" t="s">
        <v>40</v>
      </c>
      <c r="D294" s="108" t="s">
        <v>6</v>
      </c>
      <c r="E294" s="108" t="s">
        <v>18</v>
      </c>
      <c r="F294" s="108">
        <v>42</v>
      </c>
      <c r="G294" s="100"/>
      <c r="I294" s="106" t="e">
        <f>VLOOKUP(__xlnm._FilterDatabase[[#This Row],[Number]],'100m'!$P$48:$P$75,1,0)</f>
        <v>#N/A</v>
      </c>
    </row>
    <row r="295" spans="1:9" x14ac:dyDescent="0.2">
      <c r="A295" s="105">
        <v>287</v>
      </c>
      <c r="B295" s="106" t="s">
        <v>53</v>
      </c>
      <c r="C295" s="107" t="s">
        <v>78</v>
      </c>
      <c r="D295" s="108" t="s">
        <v>6</v>
      </c>
      <c r="E295" s="108" t="s">
        <v>18</v>
      </c>
      <c r="F295" s="108"/>
      <c r="G295" s="100"/>
      <c r="I295" s="106" t="e">
        <f>VLOOKUP(__xlnm._FilterDatabase[[#This Row],[Number]],'100m'!$P$48:$P$75,1,0)</f>
        <v>#N/A</v>
      </c>
    </row>
    <row r="296" spans="1:9" x14ac:dyDescent="0.2">
      <c r="A296" s="105">
        <v>297</v>
      </c>
      <c r="B296" s="106" t="s">
        <v>281</v>
      </c>
      <c r="C296" s="107" t="s">
        <v>495</v>
      </c>
      <c r="D296" s="108" t="s">
        <v>6</v>
      </c>
      <c r="E296" s="108" t="s">
        <v>18</v>
      </c>
      <c r="F296" s="108"/>
      <c r="G296" s="100"/>
      <c r="I296" s="106" t="e">
        <f>VLOOKUP(__xlnm._FilterDatabase[[#This Row],[Number]],'100m'!$P$48:$P$75,1,0)</f>
        <v>#N/A</v>
      </c>
    </row>
    <row r="297" spans="1:9" x14ac:dyDescent="0.2">
      <c r="A297" s="105">
        <v>341</v>
      </c>
      <c r="B297" s="106" t="s">
        <v>363</v>
      </c>
      <c r="C297" s="107" t="s">
        <v>74</v>
      </c>
      <c r="D297" s="108" t="s">
        <v>9</v>
      </c>
      <c r="E297" s="108" t="s">
        <v>18</v>
      </c>
      <c r="F297" s="108">
        <v>46.6</v>
      </c>
      <c r="G297" s="100"/>
      <c r="I297" s="106" t="e">
        <f>VLOOKUP(__xlnm._FilterDatabase[[#This Row],[Number]],'100m'!$P$48:$P$75,1,0)</f>
        <v>#N/A</v>
      </c>
    </row>
    <row r="298" spans="1:9" x14ac:dyDescent="0.2">
      <c r="A298" s="105">
        <v>345</v>
      </c>
      <c r="B298" s="106" t="s">
        <v>364</v>
      </c>
      <c r="C298" s="107" t="s">
        <v>40</v>
      </c>
      <c r="D298" s="108" t="s">
        <v>9</v>
      </c>
      <c r="E298" s="108" t="s">
        <v>18</v>
      </c>
      <c r="F298" s="108">
        <v>49.7</v>
      </c>
      <c r="G298" s="100"/>
      <c r="I298" s="106" t="e">
        <f>VLOOKUP(__xlnm._FilterDatabase[[#This Row],[Number]],'100m'!$P$48:$P$75,1,0)</f>
        <v>#N/A</v>
      </c>
    </row>
    <row r="299" spans="1:9" x14ac:dyDescent="0.2">
      <c r="A299" s="105">
        <v>314</v>
      </c>
      <c r="B299" s="106" t="s">
        <v>347</v>
      </c>
      <c r="C299" s="107" t="s">
        <v>74</v>
      </c>
      <c r="D299" s="108" t="s">
        <v>9</v>
      </c>
      <c r="E299" s="108" t="s">
        <v>18</v>
      </c>
      <c r="F299" s="108">
        <v>45</v>
      </c>
      <c r="G299" s="100"/>
      <c r="I299" s="106" t="e">
        <f>VLOOKUP(__xlnm._FilterDatabase[[#This Row],[Number]],'100m'!$P$48:$P$75,1,0)</f>
        <v>#N/A</v>
      </c>
    </row>
    <row r="300" spans="1:9" x14ac:dyDescent="0.2">
      <c r="A300" s="105">
        <v>358</v>
      </c>
      <c r="B300" s="106" t="s">
        <v>365</v>
      </c>
      <c r="C300" s="107" t="s">
        <v>149</v>
      </c>
      <c r="D300" s="108" t="s">
        <v>9</v>
      </c>
      <c r="E300" s="108" t="s">
        <v>18</v>
      </c>
      <c r="F300" s="108">
        <v>48</v>
      </c>
      <c r="G300" s="100"/>
      <c r="I300" s="106" t="e">
        <f>VLOOKUP(__xlnm._FilterDatabase[[#This Row],[Number]],'100m'!$P$48:$P$75,1,0)</f>
        <v>#N/A</v>
      </c>
    </row>
    <row r="301" spans="1:9" x14ac:dyDescent="0.2">
      <c r="A301" s="105">
        <v>359</v>
      </c>
      <c r="B301" s="106" t="s">
        <v>72</v>
      </c>
      <c r="C301" s="107" t="s">
        <v>44</v>
      </c>
      <c r="D301" s="108" t="s">
        <v>9</v>
      </c>
      <c r="E301" s="108" t="s">
        <v>18</v>
      </c>
      <c r="F301" s="108">
        <v>41.3</v>
      </c>
      <c r="G301" s="100"/>
      <c r="I301" s="106" t="e">
        <f>VLOOKUP(__xlnm._FilterDatabase[[#This Row],[Number]],'100m'!$P$48:$P$75,1,0)</f>
        <v>#N/A</v>
      </c>
    </row>
    <row r="302" spans="1:9" x14ac:dyDescent="0.2">
      <c r="A302" s="105">
        <v>327</v>
      </c>
      <c r="B302" s="106" t="s">
        <v>121</v>
      </c>
      <c r="C302" s="107" t="s">
        <v>42</v>
      </c>
      <c r="D302" s="108" t="s">
        <v>9</v>
      </c>
      <c r="E302" s="108" t="s">
        <v>18</v>
      </c>
      <c r="F302" s="108">
        <v>47.5</v>
      </c>
      <c r="G302" s="100"/>
      <c r="I302" s="106" t="e">
        <f>VLOOKUP(__xlnm._FilterDatabase[[#This Row],[Number]],'100m'!$P$48:$P$75,1,0)</f>
        <v>#N/A</v>
      </c>
    </row>
    <row r="303" spans="1:9" x14ac:dyDescent="0.2">
      <c r="A303" s="105">
        <v>344</v>
      </c>
      <c r="B303" s="106" t="s">
        <v>116</v>
      </c>
      <c r="C303" s="107" t="s">
        <v>69</v>
      </c>
      <c r="D303" s="108" t="s">
        <v>9</v>
      </c>
      <c r="E303" s="108" t="s">
        <v>18</v>
      </c>
      <c r="F303" s="108">
        <v>43.38</v>
      </c>
      <c r="G303" s="100"/>
      <c r="I303" s="106" t="e">
        <f>VLOOKUP(__xlnm._FilterDatabase[[#This Row],[Number]],'100m'!$P$48:$P$75,1,0)</f>
        <v>#N/A</v>
      </c>
    </row>
    <row r="304" spans="1:9" x14ac:dyDescent="0.2">
      <c r="A304" s="105">
        <v>337</v>
      </c>
      <c r="B304" s="106" t="s">
        <v>125</v>
      </c>
      <c r="C304" s="107" t="s">
        <v>85</v>
      </c>
      <c r="D304" s="108" t="s">
        <v>9</v>
      </c>
      <c r="E304" s="108" t="s">
        <v>18</v>
      </c>
      <c r="F304" s="108">
        <v>44.39</v>
      </c>
      <c r="G304" s="100"/>
      <c r="I304" s="106" t="e">
        <f>VLOOKUP(__xlnm._FilterDatabase[[#This Row],[Number]],'100m'!$P$48:$P$75,1,0)</f>
        <v>#N/A</v>
      </c>
    </row>
    <row r="305" spans="1:9" x14ac:dyDescent="0.2">
      <c r="A305" s="105">
        <v>346</v>
      </c>
      <c r="B305" s="106" t="s">
        <v>366</v>
      </c>
      <c r="C305" s="107" t="s">
        <v>44</v>
      </c>
      <c r="D305" s="108" t="s">
        <v>9</v>
      </c>
      <c r="E305" s="108" t="s">
        <v>18</v>
      </c>
      <c r="F305" s="108">
        <v>46.7</v>
      </c>
      <c r="G305" s="100"/>
      <c r="I305" s="106" t="e">
        <f>VLOOKUP(__xlnm._FilterDatabase[[#This Row],[Number]],'100m'!$P$48:$P$75,1,0)</f>
        <v>#N/A</v>
      </c>
    </row>
    <row r="306" spans="1:9" x14ac:dyDescent="0.2">
      <c r="A306" s="105">
        <v>334</v>
      </c>
      <c r="B306" s="106" t="s">
        <v>126</v>
      </c>
      <c r="C306" s="107" t="s">
        <v>42</v>
      </c>
      <c r="D306" s="108" t="s">
        <v>9</v>
      </c>
      <c r="E306" s="108" t="s">
        <v>18</v>
      </c>
      <c r="F306" s="108">
        <v>41.4</v>
      </c>
      <c r="G306" s="100"/>
      <c r="I306" s="106" t="e">
        <f>VLOOKUP(__xlnm._FilterDatabase[[#This Row],[Number]],'100m'!$P$48:$P$75,1,0)</f>
        <v>#N/A</v>
      </c>
    </row>
    <row r="307" spans="1:9" x14ac:dyDescent="0.2">
      <c r="A307" s="105">
        <v>340</v>
      </c>
      <c r="B307" s="106" t="s">
        <v>350</v>
      </c>
      <c r="C307" s="107" t="s">
        <v>514</v>
      </c>
      <c r="D307" s="108" t="s">
        <v>9</v>
      </c>
      <c r="E307" s="108" t="s">
        <v>18</v>
      </c>
      <c r="F307" s="108">
        <v>46</v>
      </c>
      <c r="G307" s="100"/>
      <c r="I307" s="106" t="e">
        <f>VLOOKUP(__xlnm._FilterDatabase[[#This Row],[Number]],'100m'!$P$48:$P$75,1,0)</f>
        <v>#N/A</v>
      </c>
    </row>
    <row r="308" spans="1:9" x14ac:dyDescent="0.2">
      <c r="A308" s="105">
        <v>477</v>
      </c>
      <c r="B308" s="106" t="s">
        <v>113</v>
      </c>
      <c r="C308" s="107" t="s">
        <v>69</v>
      </c>
      <c r="D308" s="108" t="s">
        <v>8</v>
      </c>
      <c r="E308" s="108" t="s">
        <v>20</v>
      </c>
      <c r="F308" s="108"/>
      <c r="G308" s="100"/>
      <c r="I308" s="106" t="e">
        <f>VLOOKUP(__xlnm._FilterDatabase[[#This Row],[Number]],'100m'!$P$48:$P$75,1,0)</f>
        <v>#N/A</v>
      </c>
    </row>
    <row r="309" spans="1:9" x14ac:dyDescent="0.2">
      <c r="A309" s="105">
        <v>373</v>
      </c>
      <c r="B309" s="106" t="s">
        <v>351</v>
      </c>
      <c r="C309" s="107" t="s">
        <v>52</v>
      </c>
      <c r="D309" s="108" t="s">
        <v>8</v>
      </c>
      <c r="E309" s="108" t="s">
        <v>20</v>
      </c>
      <c r="F309" s="108">
        <v>53.27</v>
      </c>
      <c r="G309" s="100"/>
      <c r="I309" s="106" t="e">
        <f>VLOOKUP(__xlnm._FilterDatabase[[#This Row],[Number]],'100m'!$P$48:$P$75,1,0)</f>
        <v>#N/A</v>
      </c>
    </row>
    <row r="310" spans="1:9" x14ac:dyDescent="0.2">
      <c r="A310" s="105">
        <v>384</v>
      </c>
      <c r="B310" s="106" t="s">
        <v>117</v>
      </c>
      <c r="C310" s="107" t="s">
        <v>97</v>
      </c>
      <c r="D310" s="108" t="s">
        <v>8</v>
      </c>
      <c r="E310" s="108" t="s">
        <v>20</v>
      </c>
      <c r="F310" s="108">
        <v>55.54</v>
      </c>
      <c r="G310" s="100"/>
      <c r="I310" s="106" t="e">
        <f>VLOOKUP(__xlnm._FilterDatabase[[#This Row],[Number]],'100m'!$P$48:$P$75,1,0)</f>
        <v>#N/A</v>
      </c>
    </row>
    <row r="311" spans="1:9" x14ac:dyDescent="0.2">
      <c r="A311" s="105">
        <v>371</v>
      </c>
      <c r="B311" s="106" t="s">
        <v>303</v>
      </c>
      <c r="C311" s="107" t="s">
        <v>40</v>
      </c>
      <c r="D311" s="108" t="s">
        <v>8</v>
      </c>
      <c r="E311" s="108" t="s">
        <v>20</v>
      </c>
      <c r="F311" s="108">
        <v>54.9</v>
      </c>
      <c r="G311" s="100"/>
      <c r="I311" s="106" t="e">
        <f>VLOOKUP(__xlnm._FilterDatabase[[#This Row],[Number]],'100m'!$P$48:$P$75,1,0)</f>
        <v>#N/A</v>
      </c>
    </row>
    <row r="312" spans="1:9" x14ac:dyDescent="0.2">
      <c r="A312" s="105">
        <v>381</v>
      </c>
      <c r="B312" s="106" t="s">
        <v>352</v>
      </c>
      <c r="C312" s="107" t="s">
        <v>42</v>
      </c>
      <c r="D312" s="108" t="s">
        <v>8</v>
      </c>
      <c r="E312" s="108" t="s">
        <v>20</v>
      </c>
      <c r="F312" s="108">
        <v>62.2</v>
      </c>
      <c r="G312" s="100"/>
      <c r="I312" s="106" t="e">
        <f>VLOOKUP(__xlnm._FilterDatabase[[#This Row],[Number]],'100m'!$P$48:$P$75,1,0)</f>
        <v>#N/A</v>
      </c>
    </row>
    <row r="313" spans="1:9" x14ac:dyDescent="0.2">
      <c r="A313" s="105">
        <v>37</v>
      </c>
      <c r="B313" s="106" t="s">
        <v>367</v>
      </c>
      <c r="C313" s="107" t="s">
        <v>98</v>
      </c>
      <c r="D313" s="108" t="s">
        <v>11</v>
      </c>
      <c r="E313" s="108" t="s">
        <v>20</v>
      </c>
      <c r="F313" s="108">
        <v>60</v>
      </c>
      <c r="G313" s="100"/>
      <c r="I313" s="106" t="e">
        <f>VLOOKUP(__xlnm._FilterDatabase[[#This Row],[Number]],'100m'!$P$48:$P$75,1,0)</f>
        <v>#N/A</v>
      </c>
    </row>
    <row r="314" spans="1:9" x14ac:dyDescent="0.2">
      <c r="A314" s="105">
        <v>29</v>
      </c>
      <c r="B314" s="106" t="s">
        <v>368</v>
      </c>
      <c r="C314" s="107" t="s">
        <v>518</v>
      </c>
      <c r="D314" s="108" t="s">
        <v>11</v>
      </c>
      <c r="E314" s="108" t="s">
        <v>20</v>
      </c>
      <c r="F314" s="108">
        <v>62.37</v>
      </c>
      <c r="G314" s="100"/>
      <c r="I314" s="106" t="e">
        <f>VLOOKUP(__xlnm._FilterDatabase[[#This Row],[Number]],'100m'!$P$48:$P$75,1,0)</f>
        <v>#N/A</v>
      </c>
    </row>
    <row r="315" spans="1:9" x14ac:dyDescent="0.2">
      <c r="A315" s="105">
        <v>26</v>
      </c>
      <c r="B315" s="106" t="s">
        <v>306</v>
      </c>
      <c r="C315" s="107" t="s">
        <v>44</v>
      </c>
      <c r="D315" s="108" t="s">
        <v>11</v>
      </c>
      <c r="E315" s="108" t="s">
        <v>20</v>
      </c>
      <c r="F315" s="108"/>
      <c r="G315" s="100"/>
      <c r="I315" s="106" t="e">
        <f>VLOOKUP(__xlnm._FilterDatabase[[#This Row],[Number]],'100m'!$P$48:$P$75,1,0)</f>
        <v>#N/A</v>
      </c>
    </row>
    <row r="316" spans="1:9" x14ac:dyDescent="0.2">
      <c r="A316" s="105">
        <v>1</v>
      </c>
      <c r="B316" s="106" t="s">
        <v>354</v>
      </c>
      <c r="C316" s="107" t="s">
        <v>505</v>
      </c>
      <c r="D316" s="108" t="s">
        <v>10</v>
      </c>
      <c r="E316" s="108" t="s">
        <v>20</v>
      </c>
      <c r="F316" s="108">
        <v>52.9</v>
      </c>
      <c r="G316" s="100"/>
      <c r="I316" s="106" t="e">
        <f>VLOOKUP(__xlnm._FilterDatabase[[#This Row],[Number]],'100m'!$P$48:$P$75,1,0)</f>
        <v>#N/A</v>
      </c>
    </row>
    <row r="317" spans="1:9" x14ac:dyDescent="0.2">
      <c r="A317" s="105">
        <v>9</v>
      </c>
      <c r="B317" s="106" t="s">
        <v>369</v>
      </c>
      <c r="C317" s="107" t="s">
        <v>519</v>
      </c>
      <c r="D317" s="108" t="s">
        <v>10</v>
      </c>
      <c r="E317" s="108" t="s">
        <v>20</v>
      </c>
      <c r="F317" s="108">
        <v>53.76</v>
      </c>
      <c r="G317" s="100"/>
      <c r="I317" s="106" t="e">
        <f>VLOOKUP(__xlnm._FilterDatabase[[#This Row],[Number]],'100m'!$P$48:$P$75,1,0)</f>
        <v>#N/A</v>
      </c>
    </row>
    <row r="318" spans="1:9" x14ac:dyDescent="0.2">
      <c r="A318" s="105">
        <v>10</v>
      </c>
      <c r="B318" s="106" t="s">
        <v>370</v>
      </c>
      <c r="C318" s="107" t="s">
        <v>42</v>
      </c>
      <c r="D318" s="108" t="s">
        <v>10</v>
      </c>
      <c r="E318" s="108" t="s">
        <v>20</v>
      </c>
      <c r="F318" s="108">
        <v>57.9</v>
      </c>
      <c r="G318" s="100"/>
      <c r="I318" s="106" t="e">
        <f>VLOOKUP(__xlnm._FilterDatabase[[#This Row],[Number]],'100m'!$P$48:$P$75,1,0)</f>
        <v>#N/A</v>
      </c>
    </row>
    <row r="319" spans="1:9" x14ac:dyDescent="0.2">
      <c r="A319" s="105">
        <v>92</v>
      </c>
      <c r="B319" s="106" t="s">
        <v>138</v>
      </c>
      <c r="C319" s="107" t="s">
        <v>87</v>
      </c>
      <c r="D319" s="108" t="s">
        <v>3</v>
      </c>
      <c r="E319" s="108" t="s">
        <v>20</v>
      </c>
      <c r="F319" s="108">
        <v>66.17</v>
      </c>
      <c r="G319" s="100"/>
      <c r="I319" s="106" t="e">
        <f>VLOOKUP(__xlnm._FilterDatabase[[#This Row],[Number]],'100m'!$P$48:$P$75,1,0)</f>
        <v>#N/A</v>
      </c>
    </row>
    <row r="320" spans="1:9" x14ac:dyDescent="0.2">
      <c r="A320" s="105">
        <v>97</v>
      </c>
      <c r="B320" s="106" t="s">
        <v>371</v>
      </c>
      <c r="C320" s="107" t="s">
        <v>61</v>
      </c>
      <c r="D320" s="108" t="s">
        <v>3</v>
      </c>
      <c r="E320" s="108" t="s">
        <v>20</v>
      </c>
      <c r="F320" s="108">
        <v>64.5</v>
      </c>
      <c r="G320" s="100"/>
      <c r="I320" s="106" t="e">
        <f>VLOOKUP(__xlnm._FilterDatabase[[#This Row],[Number]],'100m'!$P$48:$P$75,1,0)</f>
        <v>#N/A</v>
      </c>
    </row>
    <row r="321" spans="1:9" x14ac:dyDescent="0.2">
      <c r="A321" s="105">
        <v>430</v>
      </c>
      <c r="B321" s="106" t="s">
        <v>91</v>
      </c>
      <c r="C321" s="107" t="s">
        <v>520</v>
      </c>
      <c r="D321" s="108" t="s">
        <v>3</v>
      </c>
      <c r="E321" s="108" t="s">
        <v>20</v>
      </c>
      <c r="F321" s="108">
        <v>61.49</v>
      </c>
      <c r="G321" s="100"/>
      <c r="I321" s="106" t="e">
        <f>VLOOKUP(__xlnm._FilterDatabase[[#This Row],[Number]],'100m'!$P$48:$P$75,1,0)</f>
        <v>#N/A</v>
      </c>
    </row>
    <row r="322" spans="1:9" x14ac:dyDescent="0.2">
      <c r="A322" s="105">
        <v>98</v>
      </c>
      <c r="B322" s="106" t="s">
        <v>120</v>
      </c>
      <c r="C322" s="107" t="s">
        <v>44</v>
      </c>
      <c r="D322" s="108" t="s">
        <v>3</v>
      </c>
      <c r="E322" s="108" t="s">
        <v>20</v>
      </c>
      <c r="F322" s="108"/>
      <c r="G322" s="100"/>
      <c r="I322" s="106" t="e">
        <f>VLOOKUP(__xlnm._FilterDatabase[[#This Row],[Number]],'100m'!$P$48:$P$75,1,0)</f>
        <v>#N/A</v>
      </c>
    </row>
    <row r="323" spans="1:9" x14ac:dyDescent="0.2">
      <c r="A323" s="105">
        <v>84</v>
      </c>
      <c r="B323" s="106" t="s">
        <v>118</v>
      </c>
      <c r="C323" s="107" t="s">
        <v>44</v>
      </c>
      <c r="D323" s="108" t="s">
        <v>3</v>
      </c>
      <c r="E323" s="108" t="s">
        <v>20</v>
      </c>
      <c r="F323" s="108">
        <v>61.2</v>
      </c>
      <c r="G323" s="100"/>
      <c r="I323" s="106" t="e">
        <f>VLOOKUP(__xlnm._FilterDatabase[[#This Row],[Number]],'100m'!$P$48:$P$75,1,0)</f>
        <v>#N/A</v>
      </c>
    </row>
    <row r="324" spans="1:9" x14ac:dyDescent="0.2">
      <c r="A324" s="105">
        <v>46</v>
      </c>
      <c r="B324" s="106" t="s">
        <v>372</v>
      </c>
      <c r="C324" s="107" t="s">
        <v>521</v>
      </c>
      <c r="D324" s="108" t="s">
        <v>2</v>
      </c>
      <c r="E324" s="108" t="s">
        <v>20</v>
      </c>
      <c r="F324" s="108">
        <v>53.78</v>
      </c>
      <c r="G324" s="100"/>
      <c r="I324" s="106" t="e">
        <f>VLOOKUP(__xlnm._FilterDatabase[[#This Row],[Number]],'100m'!$P$48:$P$75,1,0)</f>
        <v>#N/A</v>
      </c>
    </row>
    <row r="325" spans="1:9" x14ac:dyDescent="0.2">
      <c r="A325" s="105">
        <v>44</v>
      </c>
      <c r="B325" s="106" t="s">
        <v>355</v>
      </c>
      <c r="C325" s="107" t="s">
        <v>90</v>
      </c>
      <c r="D325" s="108" t="s">
        <v>2</v>
      </c>
      <c r="E325" s="108" t="s">
        <v>20</v>
      </c>
      <c r="F325" s="108">
        <v>51.6</v>
      </c>
      <c r="G325" s="100"/>
      <c r="I325" s="106" t="e">
        <f>VLOOKUP(__xlnm._FilterDatabase[[#This Row],[Number]],'100m'!$P$48:$P$75,1,0)</f>
        <v>#N/A</v>
      </c>
    </row>
    <row r="326" spans="1:9" x14ac:dyDescent="0.2">
      <c r="A326" s="105">
        <v>71</v>
      </c>
      <c r="B326" s="106" t="s">
        <v>119</v>
      </c>
      <c r="C326" s="107" t="s">
        <v>85</v>
      </c>
      <c r="D326" s="108" t="s">
        <v>2</v>
      </c>
      <c r="E326" s="108" t="s">
        <v>20</v>
      </c>
      <c r="F326" s="108">
        <v>48.58</v>
      </c>
      <c r="G326" s="100"/>
      <c r="I326" s="106" t="e">
        <f>VLOOKUP(__xlnm._FilterDatabase[[#This Row],[Number]],'100m'!$P$48:$P$75,1,0)</f>
        <v>#N/A</v>
      </c>
    </row>
    <row r="327" spans="1:9" x14ac:dyDescent="0.2">
      <c r="A327" s="105">
        <v>55</v>
      </c>
      <c r="B327" s="106" t="s">
        <v>373</v>
      </c>
      <c r="C327" s="107" t="s">
        <v>522</v>
      </c>
      <c r="D327" s="108" t="s">
        <v>2</v>
      </c>
      <c r="E327" s="108" t="s">
        <v>20</v>
      </c>
      <c r="F327" s="108">
        <v>50.2</v>
      </c>
      <c r="G327" s="100"/>
      <c r="I327" s="106" t="e">
        <f>VLOOKUP(__xlnm._FilterDatabase[[#This Row],[Number]],'100m'!$P$48:$P$75,1,0)</f>
        <v>#N/A</v>
      </c>
    </row>
    <row r="328" spans="1:9" x14ac:dyDescent="0.2">
      <c r="A328" s="105">
        <v>49</v>
      </c>
      <c r="B328" s="106" t="s">
        <v>102</v>
      </c>
      <c r="C328" s="107" t="s">
        <v>523</v>
      </c>
      <c r="D328" s="108" t="s">
        <v>2</v>
      </c>
      <c r="E328" s="108" t="s">
        <v>20</v>
      </c>
      <c r="F328" s="108">
        <v>0.54</v>
      </c>
      <c r="G328" s="100"/>
      <c r="I328" s="106" t="e">
        <f>VLOOKUP(__xlnm._FilterDatabase[[#This Row],[Number]],'100m'!$P$48:$P$75,1,0)</f>
        <v>#N/A</v>
      </c>
    </row>
    <row r="329" spans="1:9" x14ac:dyDescent="0.2">
      <c r="A329" s="105">
        <v>126</v>
      </c>
      <c r="B329" s="106" t="s">
        <v>374</v>
      </c>
      <c r="C329" s="107" t="s">
        <v>115</v>
      </c>
      <c r="D329" s="108" t="s">
        <v>5</v>
      </c>
      <c r="E329" s="108" t="s">
        <v>24</v>
      </c>
      <c r="F329" s="108">
        <v>2.52</v>
      </c>
      <c r="G329" s="100"/>
      <c r="I329" s="106" t="e">
        <f>VLOOKUP(__xlnm._FilterDatabase[[#This Row],[Number]],'100m'!$P$48:$P$75,1,0)</f>
        <v>#N/A</v>
      </c>
    </row>
    <row r="330" spans="1:9" x14ac:dyDescent="0.2">
      <c r="A330" s="105">
        <v>118</v>
      </c>
      <c r="B330" s="106" t="s">
        <v>128</v>
      </c>
      <c r="C330" s="107" t="s">
        <v>129</v>
      </c>
      <c r="D330" s="108" t="s">
        <v>5</v>
      </c>
      <c r="E330" s="108" t="s">
        <v>24</v>
      </c>
      <c r="F330" s="108">
        <v>2.34</v>
      </c>
      <c r="G330" s="100"/>
      <c r="I330" s="106" t="e">
        <f>VLOOKUP(__xlnm._FilterDatabase[[#This Row],[Number]],'100m'!$P$48:$P$75,1,0)</f>
        <v>#N/A</v>
      </c>
    </row>
    <row r="331" spans="1:9" x14ac:dyDescent="0.2">
      <c r="A331" s="105">
        <v>140</v>
      </c>
      <c r="B331" s="106" t="s">
        <v>330</v>
      </c>
      <c r="C331" s="107" t="s">
        <v>478</v>
      </c>
      <c r="D331" s="108" t="s">
        <v>5</v>
      </c>
      <c r="E331" s="108" t="s">
        <v>24</v>
      </c>
      <c r="F331" s="108">
        <v>2.25</v>
      </c>
      <c r="G331" s="100"/>
      <c r="I331" s="106" t="e">
        <f>VLOOKUP(__xlnm._FilterDatabase[[#This Row],[Number]],'100m'!$P$48:$P$75,1,0)</f>
        <v>#N/A</v>
      </c>
    </row>
    <row r="332" spans="1:9" x14ac:dyDescent="0.2">
      <c r="A332" s="105">
        <v>111</v>
      </c>
      <c r="B332" s="106" t="s">
        <v>375</v>
      </c>
      <c r="C332" s="107" t="s">
        <v>44</v>
      </c>
      <c r="D332" s="108" t="s">
        <v>5</v>
      </c>
      <c r="E332" s="108" t="s">
        <v>24</v>
      </c>
      <c r="F332" s="108">
        <v>3</v>
      </c>
      <c r="G332" s="100"/>
      <c r="I332" s="106" t="e">
        <f>VLOOKUP(__xlnm._FilterDatabase[[#This Row],[Number]],'100m'!$P$48:$P$75,1,0)</f>
        <v>#N/A</v>
      </c>
    </row>
    <row r="333" spans="1:9" x14ac:dyDescent="0.2">
      <c r="A333" s="105">
        <v>147</v>
      </c>
      <c r="B333" s="106" t="s">
        <v>376</v>
      </c>
      <c r="C333" s="107" t="s">
        <v>42</v>
      </c>
      <c r="D333" s="108" t="s">
        <v>5</v>
      </c>
      <c r="E333" s="108" t="s">
        <v>24</v>
      </c>
      <c r="F333" s="108">
        <v>2.4500000000000002</v>
      </c>
      <c r="G333" s="100"/>
      <c r="I333" s="106" t="e">
        <f>VLOOKUP(__xlnm._FilterDatabase[[#This Row],[Number]],'100m'!$P$48:$P$75,1,0)</f>
        <v>#N/A</v>
      </c>
    </row>
    <row r="334" spans="1:9" x14ac:dyDescent="0.2">
      <c r="A334" s="105">
        <v>134</v>
      </c>
      <c r="B334" s="106" t="s">
        <v>377</v>
      </c>
      <c r="C334" s="107" t="s">
        <v>34</v>
      </c>
      <c r="D334" s="108" t="s">
        <v>5</v>
      </c>
      <c r="E334" s="108" t="s">
        <v>24</v>
      </c>
      <c r="F334" s="108">
        <v>2.5499999999999998</v>
      </c>
      <c r="G334" s="100"/>
      <c r="I334" s="106" t="e">
        <f>VLOOKUP(__xlnm._FilterDatabase[[#This Row],[Number]],'100m'!$P$48:$P$75,1,0)</f>
        <v>#N/A</v>
      </c>
    </row>
    <row r="335" spans="1:9" x14ac:dyDescent="0.2">
      <c r="A335" s="105">
        <v>158</v>
      </c>
      <c r="B335" s="106" t="s">
        <v>103</v>
      </c>
      <c r="C335" s="107" t="s">
        <v>34</v>
      </c>
      <c r="D335" s="108" t="s">
        <v>5</v>
      </c>
      <c r="E335" s="108" t="s">
        <v>24</v>
      </c>
      <c r="F335" s="108">
        <v>2.4500000000000002</v>
      </c>
      <c r="G335" s="100"/>
      <c r="I335" s="106" t="e">
        <f>VLOOKUP(__xlnm._FilterDatabase[[#This Row],[Number]],'100m'!$P$48:$P$75,1,0)</f>
        <v>#N/A</v>
      </c>
    </row>
    <row r="336" spans="1:9" x14ac:dyDescent="0.2">
      <c r="A336" s="105">
        <v>174</v>
      </c>
      <c r="B336" s="106" t="s">
        <v>378</v>
      </c>
      <c r="C336" s="107" t="s">
        <v>42</v>
      </c>
      <c r="D336" s="108" t="s">
        <v>5</v>
      </c>
      <c r="E336" s="108" t="s">
        <v>24</v>
      </c>
      <c r="F336" s="108">
        <v>2.5</v>
      </c>
      <c r="G336" s="100"/>
      <c r="I336" s="106" t="e">
        <f>VLOOKUP(__xlnm._FilterDatabase[[#This Row],[Number]],'100m'!$P$48:$P$75,1,0)</f>
        <v>#N/A</v>
      </c>
    </row>
    <row r="337" spans="1:9" x14ac:dyDescent="0.2">
      <c r="A337" s="105">
        <v>108</v>
      </c>
      <c r="B337" s="106" t="s">
        <v>379</v>
      </c>
      <c r="C337" s="107" t="s">
        <v>42</v>
      </c>
      <c r="D337" s="108" t="s">
        <v>5</v>
      </c>
      <c r="E337" s="108" t="s">
        <v>24</v>
      </c>
      <c r="F337" s="108">
        <v>4</v>
      </c>
      <c r="G337" s="100"/>
      <c r="I337" s="106" t="e">
        <f>VLOOKUP(__xlnm._FilterDatabase[[#This Row],[Number]],'100m'!$P$48:$P$75,1,0)</f>
        <v>#N/A</v>
      </c>
    </row>
    <row r="338" spans="1:9" x14ac:dyDescent="0.2">
      <c r="A338" s="105">
        <v>117</v>
      </c>
      <c r="B338" s="106" t="s">
        <v>331</v>
      </c>
      <c r="C338" s="107" t="s">
        <v>34</v>
      </c>
      <c r="D338" s="108" t="s">
        <v>5</v>
      </c>
      <c r="E338" s="108" t="s">
        <v>24</v>
      </c>
      <c r="F338" s="108">
        <v>4</v>
      </c>
      <c r="G338" s="100"/>
      <c r="I338" s="106" t="e">
        <f>VLOOKUP(__xlnm._FilterDatabase[[#This Row],[Number]],'100m'!$P$48:$P$75,1,0)</f>
        <v>#N/A</v>
      </c>
    </row>
    <row r="339" spans="1:9" x14ac:dyDescent="0.2">
      <c r="A339" s="105">
        <v>120</v>
      </c>
      <c r="B339" s="106" t="s">
        <v>234</v>
      </c>
      <c r="C339" s="107" t="s">
        <v>34</v>
      </c>
      <c r="D339" s="108" t="s">
        <v>5</v>
      </c>
      <c r="E339" s="108" t="s">
        <v>24</v>
      </c>
      <c r="F339" s="108">
        <v>2.5499999999999998</v>
      </c>
      <c r="G339" s="100"/>
      <c r="I339" s="106" t="e">
        <f>VLOOKUP(__xlnm._FilterDatabase[[#This Row],[Number]],'100m'!$P$48:$P$75,1,0)</f>
        <v>#N/A</v>
      </c>
    </row>
    <row r="340" spans="1:9" x14ac:dyDescent="0.2">
      <c r="A340" s="105">
        <v>170</v>
      </c>
      <c r="B340" s="106" t="s">
        <v>333</v>
      </c>
      <c r="C340" s="107" t="s">
        <v>44</v>
      </c>
      <c r="D340" s="108" t="s">
        <v>5</v>
      </c>
      <c r="E340" s="108" t="s">
        <v>24</v>
      </c>
      <c r="F340" s="108">
        <v>2.48</v>
      </c>
      <c r="G340" s="100"/>
      <c r="I340" s="106" t="e">
        <f>VLOOKUP(__xlnm._FilterDatabase[[#This Row],[Number]],'100m'!$P$48:$P$75,1,0)</f>
        <v>#N/A</v>
      </c>
    </row>
    <row r="341" spans="1:9" x14ac:dyDescent="0.2">
      <c r="A341" s="105">
        <v>113</v>
      </c>
      <c r="B341" s="106" t="s">
        <v>334</v>
      </c>
      <c r="C341" s="107" t="s">
        <v>510</v>
      </c>
      <c r="D341" s="108" t="s">
        <v>5</v>
      </c>
      <c r="E341" s="108" t="s">
        <v>24</v>
      </c>
      <c r="F341" s="108">
        <v>5</v>
      </c>
      <c r="G341" s="100"/>
      <c r="I341" s="106" t="e">
        <f>VLOOKUP(__xlnm._FilterDatabase[[#This Row],[Number]],'100m'!$P$48:$P$75,1,0)</f>
        <v>#N/A</v>
      </c>
    </row>
    <row r="342" spans="1:9" x14ac:dyDescent="0.2">
      <c r="A342" s="105">
        <v>142</v>
      </c>
      <c r="B342" s="106" t="s">
        <v>380</v>
      </c>
      <c r="C342" s="107" t="s">
        <v>144</v>
      </c>
      <c r="D342" s="108" t="s">
        <v>5</v>
      </c>
      <c r="E342" s="108" t="s">
        <v>24</v>
      </c>
      <c r="F342" s="108">
        <v>2.4300000000000002</v>
      </c>
      <c r="G342" s="100"/>
      <c r="I342" s="106" t="e">
        <f>VLOOKUP(__xlnm._FilterDatabase[[#This Row],[Number]],'100m'!$P$48:$P$75,1,0)</f>
        <v>#N/A</v>
      </c>
    </row>
    <row r="343" spans="1:9" x14ac:dyDescent="0.2">
      <c r="A343" s="105">
        <v>125</v>
      </c>
      <c r="B343" s="106" t="s">
        <v>381</v>
      </c>
      <c r="C343" s="107" t="s">
        <v>524</v>
      </c>
      <c r="D343" s="108" t="s">
        <v>5</v>
      </c>
      <c r="E343" s="108" t="s">
        <v>24</v>
      </c>
      <c r="F343" s="108">
        <v>3.15</v>
      </c>
      <c r="G343" s="101"/>
      <c r="H343" s="99"/>
      <c r="I343" s="106" t="e">
        <f>VLOOKUP(__xlnm._FilterDatabase[[#This Row],[Number]],'100m'!$P$48:$P$75,1,0)</f>
        <v>#N/A</v>
      </c>
    </row>
    <row r="344" spans="1:9" x14ac:dyDescent="0.2">
      <c r="A344" s="105">
        <v>162</v>
      </c>
      <c r="B344" s="106" t="s">
        <v>382</v>
      </c>
      <c r="C344" s="107" t="s">
        <v>34</v>
      </c>
      <c r="D344" s="108" t="s">
        <v>5</v>
      </c>
      <c r="E344" s="108" t="s">
        <v>24</v>
      </c>
      <c r="F344" s="108">
        <v>2.59</v>
      </c>
      <c r="G344" s="101"/>
      <c r="H344" s="99"/>
      <c r="I344" s="106" t="e">
        <f>VLOOKUP(__xlnm._FilterDatabase[[#This Row],[Number]],'100m'!$P$48:$P$75,1,0)</f>
        <v>#N/A</v>
      </c>
    </row>
    <row r="345" spans="1:9" x14ac:dyDescent="0.2">
      <c r="A345" s="105"/>
      <c r="B345" s="106"/>
      <c r="C345" s="107"/>
      <c r="D345" s="108"/>
      <c r="E345" s="108"/>
      <c r="F345" s="108"/>
      <c r="G345" s="101"/>
      <c r="H345" s="99"/>
      <c r="I345" s="106" t="e">
        <f>VLOOKUP(__xlnm._FilterDatabase[[#This Row],[Number]],'100m'!$P$48:$P$75,1,0)</f>
        <v>#N/A</v>
      </c>
    </row>
    <row r="346" spans="1:9" x14ac:dyDescent="0.2">
      <c r="A346" s="105">
        <v>128</v>
      </c>
      <c r="B346" s="106" t="s">
        <v>383</v>
      </c>
      <c r="C346" s="107"/>
      <c r="D346" s="108" t="s">
        <v>5</v>
      </c>
      <c r="E346" s="108" t="s">
        <v>24</v>
      </c>
      <c r="F346" s="108">
        <v>2.4500000000000002</v>
      </c>
      <c r="G346" s="101"/>
      <c r="H346" s="99"/>
      <c r="I346" s="106" t="e">
        <f>VLOOKUP(__xlnm._FilterDatabase[[#This Row],[Number]],'100m'!$P$48:$P$75,1,0)</f>
        <v>#N/A</v>
      </c>
    </row>
    <row r="347" spans="1:9" x14ac:dyDescent="0.2">
      <c r="A347" s="105">
        <v>187</v>
      </c>
      <c r="B347" s="106" t="s">
        <v>108</v>
      </c>
      <c r="C347" s="107" t="s">
        <v>44</v>
      </c>
      <c r="D347" s="108" t="s">
        <v>4</v>
      </c>
      <c r="E347" s="108" t="s">
        <v>24</v>
      </c>
      <c r="F347" s="108">
        <v>2.2000000000000002</v>
      </c>
      <c r="G347" s="101"/>
      <c r="H347" s="99"/>
      <c r="I347" s="106" t="e">
        <f>VLOOKUP(__xlnm._FilterDatabase[[#This Row],[Number]],'100m'!$P$48:$P$75,1,0)</f>
        <v>#N/A</v>
      </c>
    </row>
    <row r="348" spans="1:9" x14ac:dyDescent="0.2">
      <c r="A348" s="105">
        <v>195</v>
      </c>
      <c r="B348" s="106" t="s">
        <v>384</v>
      </c>
      <c r="C348" s="107" t="s">
        <v>115</v>
      </c>
      <c r="D348" s="108" t="s">
        <v>4</v>
      </c>
      <c r="E348" s="108" t="s">
        <v>24</v>
      </c>
      <c r="F348" s="108">
        <v>2.38</v>
      </c>
      <c r="G348" s="101"/>
      <c r="H348" s="99"/>
      <c r="I348" s="106" t="e">
        <f>VLOOKUP(__xlnm._FilterDatabase[[#This Row],[Number]],'100m'!$P$48:$P$75,1,0)</f>
        <v>#N/A</v>
      </c>
    </row>
    <row r="349" spans="1:9" x14ac:dyDescent="0.2">
      <c r="A349" s="105">
        <v>439</v>
      </c>
      <c r="B349" s="106" t="s">
        <v>385</v>
      </c>
      <c r="C349" s="107" t="s">
        <v>57</v>
      </c>
      <c r="D349" s="108" t="s">
        <v>4</v>
      </c>
      <c r="E349" s="108" t="s">
        <v>24</v>
      </c>
      <c r="F349" s="108">
        <v>3.32</v>
      </c>
      <c r="G349" s="101"/>
      <c r="H349" s="99"/>
      <c r="I349" s="106" t="e">
        <f>VLOOKUP(__xlnm._FilterDatabase[[#This Row],[Number]],'100m'!$P$48:$P$75,1,0)</f>
        <v>#N/A</v>
      </c>
    </row>
    <row r="350" spans="1:9" x14ac:dyDescent="0.2">
      <c r="A350" s="105">
        <v>443</v>
      </c>
      <c r="B350" s="106" t="s">
        <v>258</v>
      </c>
      <c r="C350" s="107" t="s">
        <v>152</v>
      </c>
      <c r="D350" s="108" t="s">
        <v>4</v>
      </c>
      <c r="E350" s="108" t="s">
        <v>24</v>
      </c>
      <c r="F350" s="108">
        <v>5</v>
      </c>
      <c r="G350" s="101"/>
      <c r="H350" s="99"/>
      <c r="I350" s="106" t="e">
        <f>VLOOKUP(__xlnm._FilterDatabase[[#This Row],[Number]],'100m'!$P$48:$P$75,1,0)</f>
        <v>#N/A</v>
      </c>
    </row>
    <row r="351" spans="1:9" x14ac:dyDescent="0.2">
      <c r="A351" s="105">
        <v>198</v>
      </c>
      <c r="B351" s="106" t="s">
        <v>132</v>
      </c>
      <c r="C351" s="107" t="s">
        <v>44</v>
      </c>
      <c r="D351" s="108" t="s">
        <v>4</v>
      </c>
      <c r="E351" s="108" t="s">
        <v>24</v>
      </c>
      <c r="F351" s="108">
        <v>2.59</v>
      </c>
      <c r="G351" s="101"/>
      <c r="H351" s="99"/>
      <c r="I351" s="106" t="e">
        <f>VLOOKUP(__xlnm._FilterDatabase[[#This Row],[Number]],'100m'!$P$48:$P$75,1,0)</f>
        <v>#N/A</v>
      </c>
    </row>
    <row r="352" spans="1:9" x14ac:dyDescent="0.2">
      <c r="A352" s="105">
        <v>445</v>
      </c>
      <c r="B352" s="106" t="s">
        <v>259</v>
      </c>
      <c r="C352" s="107" t="s">
        <v>42</v>
      </c>
      <c r="D352" s="108" t="s">
        <v>4</v>
      </c>
      <c r="E352" s="108" t="s">
        <v>24</v>
      </c>
      <c r="F352" s="108">
        <v>3</v>
      </c>
      <c r="G352" s="101"/>
      <c r="H352" s="99"/>
      <c r="I352" s="106" t="e">
        <f>VLOOKUP(__xlnm._FilterDatabase[[#This Row],[Number]],'100m'!$P$48:$P$75,1,0)</f>
        <v>#N/A</v>
      </c>
    </row>
    <row r="353" spans="1:9" x14ac:dyDescent="0.2">
      <c r="A353" s="105">
        <v>191</v>
      </c>
      <c r="B353" s="106" t="s">
        <v>386</v>
      </c>
      <c r="C353" s="107" t="s">
        <v>87</v>
      </c>
      <c r="D353" s="108" t="s">
        <v>4</v>
      </c>
      <c r="E353" s="108" t="s">
        <v>24</v>
      </c>
      <c r="F353" s="108">
        <v>2.42</v>
      </c>
      <c r="G353" s="101"/>
      <c r="H353" s="99"/>
      <c r="I353" s="106" t="e">
        <f>VLOOKUP(__xlnm._FilterDatabase[[#This Row],[Number]],'100m'!$P$48:$P$75,1,0)</f>
        <v>#N/A</v>
      </c>
    </row>
    <row r="354" spans="1:9" x14ac:dyDescent="0.2">
      <c r="A354" s="105">
        <v>186</v>
      </c>
      <c r="B354" s="106" t="s">
        <v>387</v>
      </c>
      <c r="C354" s="107" t="s">
        <v>525</v>
      </c>
      <c r="D354" s="108" t="s">
        <v>4</v>
      </c>
      <c r="E354" s="108" t="s">
        <v>24</v>
      </c>
      <c r="F354" s="108">
        <v>3</v>
      </c>
      <c r="G354" s="101"/>
      <c r="H354" s="99"/>
      <c r="I354" s="106" t="e">
        <f>VLOOKUP(__xlnm._FilterDatabase[[#This Row],[Number]],'100m'!$P$48:$P$75,1,0)</f>
        <v>#N/A</v>
      </c>
    </row>
    <row r="355" spans="1:9" x14ac:dyDescent="0.2">
      <c r="A355" s="105">
        <v>185</v>
      </c>
      <c r="B355" s="106" t="s">
        <v>388</v>
      </c>
      <c r="C355" s="107" t="s">
        <v>40</v>
      </c>
      <c r="D355" s="108" t="s">
        <v>4</v>
      </c>
      <c r="E355" s="108" t="s">
        <v>24</v>
      </c>
      <c r="F355" s="108">
        <v>3</v>
      </c>
      <c r="G355" s="101"/>
      <c r="H355" s="99"/>
      <c r="I355" s="106" t="e">
        <f>VLOOKUP(__xlnm._FilterDatabase[[#This Row],[Number]],'100m'!$P$48:$P$75,1,0)</f>
        <v>#N/A</v>
      </c>
    </row>
    <row r="356" spans="1:9" x14ac:dyDescent="0.2">
      <c r="A356" s="105">
        <v>446</v>
      </c>
      <c r="B356" s="106" t="s">
        <v>389</v>
      </c>
      <c r="C356" s="107" t="s">
        <v>480</v>
      </c>
      <c r="D356" s="108" t="s">
        <v>4</v>
      </c>
      <c r="E356" s="108" t="s">
        <v>24</v>
      </c>
      <c r="F356" s="108">
        <v>2.48</v>
      </c>
      <c r="G356" s="101"/>
      <c r="H356" s="99"/>
      <c r="I356" s="106" t="e">
        <f>VLOOKUP(__xlnm._FilterDatabase[[#This Row],[Number]],'100m'!$P$48:$P$75,1,0)</f>
        <v>#N/A</v>
      </c>
    </row>
    <row r="357" spans="1:9" x14ac:dyDescent="0.2">
      <c r="A357" s="105">
        <v>192</v>
      </c>
      <c r="B357" s="106" t="s">
        <v>390</v>
      </c>
      <c r="C357" s="107" t="s">
        <v>42</v>
      </c>
      <c r="D357" s="108" t="s">
        <v>4</v>
      </c>
      <c r="E357" s="108" t="s">
        <v>24</v>
      </c>
      <c r="F357" s="108">
        <v>3.1</v>
      </c>
      <c r="G357" s="101"/>
      <c r="H357" s="99"/>
      <c r="I357" s="106" t="e">
        <f>VLOOKUP(__xlnm._FilterDatabase[[#This Row],[Number]],'100m'!$P$48:$P$75,1,0)</f>
        <v>#N/A</v>
      </c>
    </row>
    <row r="358" spans="1:9" x14ac:dyDescent="0.2">
      <c r="A358" s="105">
        <v>444</v>
      </c>
      <c r="B358" s="106" t="s">
        <v>391</v>
      </c>
      <c r="C358" s="107" t="s">
        <v>36</v>
      </c>
      <c r="D358" s="108" t="s">
        <v>4</v>
      </c>
      <c r="E358" s="108" t="s">
        <v>24</v>
      </c>
      <c r="F358" s="108">
        <v>3</v>
      </c>
      <c r="G358" s="101"/>
      <c r="H358" s="99"/>
      <c r="I358" s="106" t="e">
        <f>VLOOKUP(__xlnm._FilterDatabase[[#This Row],[Number]],'100m'!$P$48:$P$75,1,0)</f>
        <v>#N/A</v>
      </c>
    </row>
    <row r="359" spans="1:9" x14ac:dyDescent="0.2">
      <c r="A359" s="105">
        <v>211</v>
      </c>
      <c r="B359" s="106" t="s">
        <v>392</v>
      </c>
      <c r="C359" s="107" t="s">
        <v>526</v>
      </c>
      <c r="D359" s="108" t="s">
        <v>7</v>
      </c>
      <c r="E359" s="108" t="s">
        <v>24</v>
      </c>
      <c r="F359" s="108">
        <v>2.52</v>
      </c>
      <c r="G359" s="101"/>
      <c r="H359" s="99"/>
      <c r="I359" s="106" t="e">
        <f>VLOOKUP(__xlnm._FilterDatabase[[#This Row],[Number]],'100m'!$P$48:$P$75,1,0)</f>
        <v>#N/A</v>
      </c>
    </row>
    <row r="360" spans="1:9" x14ac:dyDescent="0.2">
      <c r="A360" s="105">
        <v>233</v>
      </c>
      <c r="B360" s="106" t="s">
        <v>131</v>
      </c>
      <c r="C360" s="107" t="s">
        <v>34</v>
      </c>
      <c r="D360" s="108" t="s">
        <v>7</v>
      </c>
      <c r="E360" s="108" t="s">
        <v>24</v>
      </c>
      <c r="F360" s="108">
        <v>2.46</v>
      </c>
      <c r="G360" s="101"/>
      <c r="H360" s="99"/>
      <c r="I360" s="106" t="e">
        <f>VLOOKUP(__xlnm._FilterDatabase[[#This Row],[Number]],'100m'!$P$48:$P$75,1,0)</f>
        <v>#N/A</v>
      </c>
    </row>
    <row r="361" spans="1:9" x14ac:dyDescent="0.2">
      <c r="A361" s="105">
        <v>249</v>
      </c>
      <c r="B361" s="106" t="s">
        <v>111</v>
      </c>
      <c r="C361" s="107" t="s">
        <v>44</v>
      </c>
      <c r="D361" s="108" t="s">
        <v>7</v>
      </c>
      <c r="E361" s="108" t="s">
        <v>24</v>
      </c>
      <c r="F361" s="108">
        <v>2.39</v>
      </c>
      <c r="G361" s="101"/>
      <c r="H361" s="99"/>
      <c r="I361" s="106" t="e">
        <f>VLOOKUP(__xlnm._FilterDatabase[[#This Row],[Number]],'100m'!$P$48:$P$75,1,0)</f>
        <v>#N/A</v>
      </c>
    </row>
    <row r="362" spans="1:9" x14ac:dyDescent="0.2">
      <c r="A362" s="105">
        <v>231</v>
      </c>
      <c r="B362" s="106" t="s">
        <v>357</v>
      </c>
      <c r="C362" s="107" t="s">
        <v>516</v>
      </c>
      <c r="D362" s="108" t="s">
        <v>7</v>
      </c>
      <c r="E362" s="108" t="s">
        <v>24</v>
      </c>
      <c r="F362" s="108">
        <v>2.29</v>
      </c>
      <c r="G362" s="101"/>
      <c r="H362" s="99"/>
      <c r="I362" s="106" t="e">
        <f>VLOOKUP(__xlnm._FilterDatabase[[#This Row],[Number]],'100m'!$P$48:$P$75,1,0)</f>
        <v>#N/A</v>
      </c>
    </row>
    <row r="363" spans="1:9" x14ac:dyDescent="0.2">
      <c r="A363" s="105">
        <v>238</v>
      </c>
      <c r="B363" s="106" t="s">
        <v>393</v>
      </c>
      <c r="C363" s="107" t="s">
        <v>59</v>
      </c>
      <c r="D363" s="108" t="s">
        <v>7</v>
      </c>
      <c r="E363" s="108" t="s">
        <v>24</v>
      </c>
      <c r="F363" s="108">
        <v>2.35</v>
      </c>
      <c r="G363" s="101"/>
      <c r="H363" s="99"/>
      <c r="I363" s="106" t="e">
        <f>VLOOKUP(__xlnm._FilterDatabase[[#This Row],[Number]],'100m'!$P$48:$P$75,1,0)</f>
        <v>#N/A</v>
      </c>
    </row>
    <row r="364" spans="1:9" x14ac:dyDescent="0.2">
      <c r="A364" s="105">
        <v>210</v>
      </c>
      <c r="B364" s="106" t="s">
        <v>140</v>
      </c>
      <c r="C364" s="107" t="s">
        <v>42</v>
      </c>
      <c r="D364" s="108" t="s">
        <v>7</v>
      </c>
      <c r="E364" s="108" t="s">
        <v>24</v>
      </c>
      <c r="F364" s="108">
        <v>2.4300000000000002</v>
      </c>
      <c r="G364" s="101"/>
      <c r="H364" s="99"/>
      <c r="I364" s="106" t="e">
        <f>VLOOKUP(__xlnm._FilterDatabase[[#This Row],[Number]],'100m'!$P$48:$P$75,1,0)</f>
        <v>#N/A</v>
      </c>
    </row>
    <row r="365" spans="1:9" x14ac:dyDescent="0.2">
      <c r="A365" s="105">
        <v>257</v>
      </c>
      <c r="B365" s="106" t="s">
        <v>130</v>
      </c>
      <c r="C365" s="107" t="s">
        <v>42</v>
      </c>
      <c r="D365" s="108" t="s">
        <v>7</v>
      </c>
      <c r="E365" s="108" t="s">
        <v>24</v>
      </c>
      <c r="F365" s="108">
        <v>2.4700000000000002</v>
      </c>
      <c r="G365" s="101"/>
      <c r="H365" s="99"/>
      <c r="I365" s="106" t="e">
        <f>VLOOKUP(__xlnm._FilterDatabase[[#This Row],[Number]],'100m'!$P$48:$P$75,1,0)</f>
        <v>#N/A</v>
      </c>
    </row>
    <row r="366" spans="1:9" x14ac:dyDescent="0.2">
      <c r="A366" s="105">
        <v>250</v>
      </c>
      <c r="B366" s="106" t="s">
        <v>270</v>
      </c>
      <c r="C366" s="107" t="s">
        <v>34</v>
      </c>
      <c r="D366" s="108" t="s">
        <v>7</v>
      </c>
      <c r="E366" s="108" t="s">
        <v>24</v>
      </c>
      <c r="F366" s="108">
        <v>2.42</v>
      </c>
      <c r="G366" s="101"/>
      <c r="H366" s="99"/>
      <c r="I366" s="106">
        <f>VLOOKUP(__xlnm._FilterDatabase[[#This Row],[Number]],'100m'!$P$48:$P$75,1,0)</f>
        <v>250</v>
      </c>
    </row>
    <row r="367" spans="1:9" x14ac:dyDescent="0.2">
      <c r="A367" s="105">
        <v>237</v>
      </c>
      <c r="B367" s="106" t="s">
        <v>145</v>
      </c>
      <c r="C367" s="107" t="s">
        <v>34</v>
      </c>
      <c r="D367" s="108" t="s">
        <v>7</v>
      </c>
      <c r="E367" s="108" t="s">
        <v>24</v>
      </c>
      <c r="F367" s="108">
        <v>2.25</v>
      </c>
      <c r="G367" s="101"/>
      <c r="H367" s="99"/>
      <c r="I367" s="106" t="e">
        <f>VLOOKUP(__xlnm._FilterDatabase[[#This Row],[Number]],'100m'!$P$48:$P$75,1,0)</f>
        <v>#N/A</v>
      </c>
    </row>
    <row r="368" spans="1:9" x14ac:dyDescent="0.2">
      <c r="A368" s="105">
        <v>262</v>
      </c>
      <c r="B368" s="106" t="s">
        <v>139</v>
      </c>
      <c r="C368" s="107" t="s">
        <v>42</v>
      </c>
      <c r="D368" s="108" t="s">
        <v>7</v>
      </c>
      <c r="E368" s="108" t="s">
        <v>24</v>
      </c>
      <c r="F368" s="108">
        <v>2.42</v>
      </c>
      <c r="G368" s="101"/>
      <c r="H368" s="99"/>
      <c r="I368" s="106" t="e">
        <f>VLOOKUP(__xlnm._FilterDatabase[[#This Row],[Number]],'100m'!$P$48:$P$75,1,0)</f>
        <v>#N/A</v>
      </c>
    </row>
    <row r="369" spans="1:9" x14ac:dyDescent="0.2">
      <c r="A369" s="105">
        <v>256</v>
      </c>
      <c r="B369" s="106" t="s">
        <v>359</v>
      </c>
      <c r="C369" s="107" t="s">
        <v>34</v>
      </c>
      <c r="D369" s="108" t="s">
        <v>7</v>
      </c>
      <c r="E369" s="108" t="s">
        <v>24</v>
      </c>
      <c r="F369" s="108">
        <v>2.4700000000000002</v>
      </c>
      <c r="G369" s="101"/>
      <c r="H369" s="99"/>
      <c r="I369" s="106" t="e">
        <f>VLOOKUP(__xlnm._FilterDatabase[[#This Row],[Number]],'100m'!$P$48:$P$75,1,0)</f>
        <v>#N/A</v>
      </c>
    </row>
    <row r="370" spans="1:9" x14ac:dyDescent="0.2">
      <c r="A370" s="105">
        <v>214</v>
      </c>
      <c r="B370" s="106" t="s">
        <v>276</v>
      </c>
      <c r="C370" s="107" t="s">
        <v>42</v>
      </c>
      <c r="D370" s="108" t="s">
        <v>7</v>
      </c>
      <c r="E370" s="108" t="s">
        <v>24</v>
      </c>
      <c r="F370" s="108">
        <v>5</v>
      </c>
      <c r="G370" s="101"/>
      <c r="H370" s="99"/>
      <c r="I370" s="106" t="e">
        <f>VLOOKUP(__xlnm._FilterDatabase[[#This Row],[Number]],'100m'!$P$48:$P$75,1,0)</f>
        <v>#N/A</v>
      </c>
    </row>
    <row r="371" spans="1:9" x14ac:dyDescent="0.2">
      <c r="A371" s="105">
        <v>279</v>
      </c>
      <c r="B371" s="106" t="s">
        <v>361</v>
      </c>
      <c r="C371" s="107" t="s">
        <v>505</v>
      </c>
      <c r="D371" s="108" t="s">
        <v>6</v>
      </c>
      <c r="E371" s="108" t="s">
        <v>24</v>
      </c>
      <c r="F371" s="108">
        <v>2.16</v>
      </c>
      <c r="G371" s="101"/>
      <c r="H371" s="99"/>
      <c r="I371" s="106" t="e">
        <f>VLOOKUP(__xlnm._FilterDatabase[[#This Row],[Number]],'100m'!$P$48:$P$75,1,0)</f>
        <v>#N/A</v>
      </c>
    </row>
    <row r="372" spans="1:9" x14ac:dyDescent="0.2">
      <c r="A372" s="105">
        <v>278</v>
      </c>
      <c r="B372" s="106" t="s">
        <v>394</v>
      </c>
      <c r="C372" s="107" t="s">
        <v>527</v>
      </c>
      <c r="D372" s="108" t="s">
        <v>6</v>
      </c>
      <c r="E372" s="108" t="s">
        <v>24</v>
      </c>
      <c r="F372" s="108">
        <v>2.23</v>
      </c>
      <c r="G372" s="101"/>
      <c r="H372" s="99"/>
      <c r="I372" s="106" t="e">
        <f>VLOOKUP(__xlnm._FilterDatabase[[#This Row],[Number]],'100m'!$P$48:$P$75,1,0)</f>
        <v>#N/A</v>
      </c>
    </row>
    <row r="373" spans="1:9" x14ac:dyDescent="0.2">
      <c r="A373" s="105">
        <v>455</v>
      </c>
      <c r="B373" s="106" t="s">
        <v>344</v>
      </c>
      <c r="C373" s="107" t="s">
        <v>74</v>
      </c>
      <c r="D373" s="108" t="s">
        <v>6</v>
      </c>
      <c r="E373" s="108" t="s">
        <v>24</v>
      </c>
      <c r="F373" s="108">
        <v>2.2400000000000002</v>
      </c>
      <c r="G373" s="101"/>
      <c r="H373" s="99"/>
      <c r="I373" s="106" t="e">
        <f>VLOOKUP(__xlnm._FilterDatabase[[#This Row],[Number]],'100m'!$P$48:$P$75,1,0)</f>
        <v>#N/A</v>
      </c>
    </row>
    <row r="374" spans="1:9" x14ac:dyDescent="0.2">
      <c r="A374" s="105">
        <v>285</v>
      </c>
      <c r="B374" s="106" t="s">
        <v>395</v>
      </c>
      <c r="C374" s="107" t="s">
        <v>87</v>
      </c>
      <c r="D374" s="108" t="s">
        <v>6</v>
      </c>
      <c r="E374" s="108" t="s">
        <v>24</v>
      </c>
      <c r="F374" s="108">
        <v>2.1800000000000002</v>
      </c>
      <c r="G374" s="101"/>
      <c r="H374" s="99"/>
      <c r="I374" s="106" t="e">
        <f>VLOOKUP(__xlnm._FilterDatabase[[#This Row],[Number]],'100m'!$P$48:$P$75,1,0)</f>
        <v>#N/A</v>
      </c>
    </row>
    <row r="375" spans="1:9" x14ac:dyDescent="0.2">
      <c r="A375" s="105">
        <v>300</v>
      </c>
      <c r="B375" s="106" t="s">
        <v>345</v>
      </c>
      <c r="C375" s="107" t="s">
        <v>505</v>
      </c>
      <c r="D375" s="108" t="s">
        <v>9</v>
      </c>
      <c r="E375" s="108" t="s">
        <v>24</v>
      </c>
      <c r="F375" s="108">
        <v>2.44</v>
      </c>
      <c r="G375" s="101"/>
      <c r="H375" s="99"/>
      <c r="I375" s="106" t="e">
        <f>VLOOKUP(__xlnm._FilterDatabase[[#This Row],[Number]],'100m'!$P$48:$P$75,1,0)</f>
        <v>#N/A</v>
      </c>
    </row>
    <row r="376" spans="1:9" x14ac:dyDescent="0.2">
      <c r="A376" s="105">
        <v>323</v>
      </c>
      <c r="B376" s="106" t="s">
        <v>396</v>
      </c>
      <c r="C376" s="107" t="s">
        <v>528</v>
      </c>
      <c r="D376" s="108" t="s">
        <v>9</v>
      </c>
      <c r="E376" s="108" t="s">
        <v>24</v>
      </c>
      <c r="F376" s="108">
        <v>2.2999999999999998</v>
      </c>
      <c r="G376" s="101"/>
      <c r="H376" s="99"/>
      <c r="I376" s="106" t="e">
        <f>VLOOKUP(__xlnm._FilterDatabase[[#This Row],[Number]],'100m'!$P$48:$P$75,1,0)</f>
        <v>#N/A</v>
      </c>
    </row>
    <row r="377" spans="1:9" x14ac:dyDescent="0.2">
      <c r="A377" s="105">
        <v>357</v>
      </c>
      <c r="B377" s="106" t="s">
        <v>397</v>
      </c>
      <c r="C377" s="107" t="s">
        <v>529</v>
      </c>
      <c r="D377" s="108" t="s">
        <v>9</v>
      </c>
      <c r="E377" s="108" t="s">
        <v>24</v>
      </c>
      <c r="F377" s="108">
        <v>2.15</v>
      </c>
      <c r="G377" s="101"/>
      <c r="H377" s="99"/>
      <c r="I377" s="106" t="e">
        <f>VLOOKUP(__xlnm._FilterDatabase[[#This Row],[Number]],'100m'!$P$48:$P$75,1,0)</f>
        <v>#N/A</v>
      </c>
    </row>
    <row r="378" spans="1:9" x14ac:dyDescent="0.2">
      <c r="A378" s="105">
        <v>304</v>
      </c>
      <c r="B378" s="106" t="s">
        <v>135</v>
      </c>
      <c r="C378" s="107" t="s">
        <v>55</v>
      </c>
      <c r="D378" s="108" t="s">
        <v>9</v>
      </c>
      <c r="E378" s="108" t="s">
        <v>24</v>
      </c>
      <c r="F378" s="108">
        <v>2.4</v>
      </c>
      <c r="G378" s="101"/>
      <c r="H378" s="99"/>
      <c r="I378" s="106" t="e">
        <f>VLOOKUP(__xlnm._FilterDatabase[[#This Row],[Number]],'100m'!$P$48:$P$75,1,0)</f>
        <v>#N/A</v>
      </c>
    </row>
    <row r="379" spans="1:9" x14ac:dyDescent="0.2">
      <c r="A379" s="105">
        <v>362</v>
      </c>
      <c r="B379" s="106" t="s">
        <v>398</v>
      </c>
      <c r="C379" s="107" t="s">
        <v>40</v>
      </c>
      <c r="D379" s="108" t="s">
        <v>9</v>
      </c>
      <c r="E379" s="108" t="s">
        <v>24</v>
      </c>
      <c r="F379" s="108">
        <v>2.21</v>
      </c>
      <c r="G379" s="101"/>
      <c r="H379" s="99"/>
      <c r="I379" s="106" t="e">
        <f>VLOOKUP(__xlnm._FilterDatabase[[#This Row],[Number]],'100m'!$P$48:$P$75,1,0)</f>
        <v>#N/A</v>
      </c>
    </row>
    <row r="380" spans="1:9" x14ac:dyDescent="0.2">
      <c r="A380" s="105">
        <v>353</v>
      </c>
      <c r="B380" s="106" t="s">
        <v>60</v>
      </c>
      <c r="C380" s="107" t="s">
        <v>34</v>
      </c>
      <c r="D380" s="108" t="s">
        <v>9</v>
      </c>
      <c r="E380" s="108" t="s">
        <v>24</v>
      </c>
      <c r="F380" s="108">
        <v>2.4700000000000002</v>
      </c>
      <c r="G380" s="101"/>
      <c r="H380" s="99"/>
      <c r="I380" s="106" t="e">
        <f>VLOOKUP(__xlnm._FilterDatabase[[#This Row],[Number]],'100m'!$P$48:$P$75,1,0)</f>
        <v>#N/A</v>
      </c>
    </row>
    <row r="381" spans="1:9" x14ac:dyDescent="0.2">
      <c r="A381" s="105">
        <v>354</v>
      </c>
      <c r="B381" s="106" t="s">
        <v>399</v>
      </c>
      <c r="C381" s="107" t="s">
        <v>530</v>
      </c>
      <c r="D381" s="108" t="s">
        <v>9</v>
      </c>
      <c r="E381" s="108" t="s">
        <v>24</v>
      </c>
      <c r="F381" s="108">
        <v>2.52</v>
      </c>
      <c r="G381" s="101"/>
      <c r="H381" s="99"/>
      <c r="I381" s="106" t="e">
        <f>VLOOKUP(__xlnm._FilterDatabase[[#This Row],[Number]],'100m'!$P$48:$P$75,1,0)</f>
        <v>#N/A</v>
      </c>
    </row>
    <row r="382" spans="1:9" x14ac:dyDescent="0.2">
      <c r="A382" s="105">
        <v>346</v>
      </c>
      <c r="B382" s="106" t="s">
        <v>366</v>
      </c>
      <c r="C382" s="107" t="s">
        <v>44</v>
      </c>
      <c r="D382" s="108" t="s">
        <v>9</v>
      </c>
      <c r="E382" s="108" t="s">
        <v>24</v>
      </c>
      <c r="F382" s="108">
        <v>2.39</v>
      </c>
      <c r="G382" s="101"/>
      <c r="H382" s="99"/>
      <c r="I382" s="106" t="e">
        <f>VLOOKUP(__xlnm._FilterDatabase[[#This Row],[Number]],'100m'!$P$48:$P$75,1,0)</f>
        <v>#N/A</v>
      </c>
    </row>
    <row r="383" spans="1:9" x14ac:dyDescent="0.2">
      <c r="A383" s="105"/>
      <c r="B383" s="106"/>
      <c r="C383" s="107"/>
      <c r="D383" s="108"/>
      <c r="E383" s="108"/>
      <c r="F383" s="108"/>
      <c r="G383" s="101"/>
      <c r="H383" s="99"/>
      <c r="I383" s="106" t="e">
        <f>VLOOKUP(__xlnm._FilterDatabase[[#This Row],[Number]],'100m'!$P$48:$P$75,1,0)</f>
        <v>#N/A</v>
      </c>
    </row>
    <row r="384" spans="1:9" x14ac:dyDescent="0.2">
      <c r="A384" s="105">
        <v>350</v>
      </c>
      <c r="B384" s="106" t="s">
        <v>134</v>
      </c>
      <c r="C384" s="107" t="s">
        <v>531</v>
      </c>
      <c r="D384" s="108" t="s">
        <v>9</v>
      </c>
      <c r="E384" s="108" t="s">
        <v>24</v>
      </c>
      <c r="F384" s="108">
        <v>2.27</v>
      </c>
      <c r="G384" s="101"/>
      <c r="H384" s="99"/>
      <c r="I384" s="106" t="e">
        <f>VLOOKUP(__xlnm._FilterDatabase[[#This Row],[Number]],'100m'!$P$48:$P$75,1,0)</f>
        <v>#N/A</v>
      </c>
    </row>
    <row r="385" spans="1:9" x14ac:dyDescent="0.2">
      <c r="A385" s="105">
        <v>301</v>
      </c>
      <c r="B385" s="106" t="s">
        <v>400</v>
      </c>
      <c r="C385" s="107" t="s">
        <v>36</v>
      </c>
      <c r="D385" s="108" t="s">
        <v>9</v>
      </c>
      <c r="E385" s="108" t="s">
        <v>24</v>
      </c>
      <c r="F385" s="108">
        <v>2.17</v>
      </c>
      <c r="G385" s="101"/>
      <c r="H385" s="99"/>
      <c r="I385" s="106" t="e">
        <f>VLOOKUP(__xlnm._FilterDatabase[[#This Row],[Number]],'100m'!$P$48:$P$75,1,0)</f>
        <v>#N/A</v>
      </c>
    </row>
    <row r="386" spans="1:9" x14ac:dyDescent="0.2">
      <c r="A386" s="105">
        <v>374</v>
      </c>
      <c r="B386" s="106" t="s">
        <v>401</v>
      </c>
      <c r="C386" s="107" t="s">
        <v>532</v>
      </c>
      <c r="D386" s="108" t="s">
        <v>8</v>
      </c>
      <c r="E386" s="108" t="s">
        <v>24</v>
      </c>
      <c r="F386" s="108">
        <v>2.02</v>
      </c>
      <c r="G386" s="101"/>
      <c r="H386" s="99"/>
      <c r="I386" s="106" t="e">
        <f>VLOOKUP(__xlnm._FilterDatabase[[#This Row],[Number]],'100m'!$P$48:$P$75,1,0)</f>
        <v>#N/A</v>
      </c>
    </row>
    <row r="387" spans="1:9" x14ac:dyDescent="0.2">
      <c r="A387" s="105">
        <v>379</v>
      </c>
      <c r="B387" s="106" t="s">
        <v>402</v>
      </c>
      <c r="C387" s="107" t="s">
        <v>34</v>
      </c>
      <c r="D387" s="108" t="s">
        <v>8</v>
      </c>
      <c r="E387" s="108" t="s">
        <v>24</v>
      </c>
      <c r="F387" s="108">
        <v>2.0499999999999998</v>
      </c>
      <c r="G387" s="101"/>
      <c r="H387" s="99"/>
      <c r="I387" s="106" t="e">
        <f>VLOOKUP(__xlnm._FilterDatabase[[#This Row],[Number]],'100m'!$P$48:$P$75,1,0)</f>
        <v>#N/A</v>
      </c>
    </row>
    <row r="388" spans="1:9" x14ac:dyDescent="0.2">
      <c r="A388" s="105">
        <v>474</v>
      </c>
      <c r="B388" s="106" t="s">
        <v>403</v>
      </c>
      <c r="C388" s="107" t="s">
        <v>533</v>
      </c>
      <c r="D388" s="108" t="s">
        <v>8</v>
      </c>
      <c r="E388" s="108" t="s">
        <v>24</v>
      </c>
      <c r="F388" s="108">
        <v>2.11</v>
      </c>
      <c r="G388" s="101"/>
      <c r="H388" s="99"/>
      <c r="I388" s="106" t="e">
        <f>VLOOKUP(__xlnm._FilterDatabase[[#This Row],[Number]],'100m'!$P$48:$P$75,1,0)</f>
        <v>#N/A</v>
      </c>
    </row>
    <row r="389" spans="1:9" x14ac:dyDescent="0.2">
      <c r="A389" s="105">
        <v>381</v>
      </c>
      <c r="B389" s="106" t="s">
        <v>352</v>
      </c>
      <c r="C389" s="107" t="s">
        <v>42</v>
      </c>
      <c r="D389" s="108" t="s">
        <v>8</v>
      </c>
      <c r="E389" s="108" t="s">
        <v>24</v>
      </c>
      <c r="F389" s="108">
        <v>2.2000000000000002</v>
      </c>
      <c r="G389" s="101"/>
      <c r="H389" s="99"/>
      <c r="I389" s="106" t="e">
        <f>VLOOKUP(__xlnm._FilterDatabase[[#This Row],[Number]],'100m'!$P$48:$P$75,1,0)</f>
        <v>#N/A</v>
      </c>
    </row>
    <row r="390" spans="1:9" x14ac:dyDescent="0.2">
      <c r="A390" s="105">
        <v>364</v>
      </c>
      <c r="B390" s="106" t="s">
        <v>404</v>
      </c>
      <c r="C390" s="107" t="s">
        <v>40</v>
      </c>
      <c r="D390" s="108" t="s">
        <v>8</v>
      </c>
      <c r="E390" s="108" t="s">
        <v>24</v>
      </c>
      <c r="F390" s="108">
        <v>2.02</v>
      </c>
      <c r="G390" s="101"/>
      <c r="H390" s="99"/>
      <c r="I390" s="106" t="e">
        <f>VLOOKUP(__xlnm._FilterDatabase[[#This Row],[Number]],'100m'!$P$48:$P$75,1,0)</f>
        <v>#N/A</v>
      </c>
    </row>
    <row r="391" spans="1:9" x14ac:dyDescent="0.2">
      <c r="A391" s="105">
        <v>476</v>
      </c>
      <c r="B391" s="106" t="s">
        <v>405</v>
      </c>
      <c r="C391" s="107" t="s">
        <v>148</v>
      </c>
      <c r="D391" s="108" t="s">
        <v>8</v>
      </c>
      <c r="E391" s="108" t="s">
        <v>24</v>
      </c>
      <c r="F391" s="108">
        <v>2.21</v>
      </c>
      <c r="G391" s="101"/>
      <c r="H391" s="99"/>
      <c r="I391" s="106" t="e">
        <f>VLOOKUP(__xlnm._FilterDatabase[[#This Row],[Number]],'100m'!$P$48:$P$75,1,0)</f>
        <v>#N/A</v>
      </c>
    </row>
    <row r="392" spans="1:9" x14ac:dyDescent="0.2">
      <c r="A392" s="105">
        <v>34</v>
      </c>
      <c r="B392" s="106" t="s">
        <v>406</v>
      </c>
      <c r="C392" s="107" t="s">
        <v>61</v>
      </c>
      <c r="D392" s="108" t="s">
        <v>11</v>
      </c>
      <c r="E392" s="108" t="s">
        <v>24</v>
      </c>
      <c r="F392" s="108">
        <v>2.4700000000000002</v>
      </c>
      <c r="G392" s="101"/>
      <c r="H392" s="99"/>
      <c r="I392" s="106" t="e">
        <f>VLOOKUP(__xlnm._FilterDatabase[[#This Row],[Number]],'100m'!$P$48:$P$75,1,0)</f>
        <v>#N/A</v>
      </c>
    </row>
    <row r="393" spans="1:9" x14ac:dyDescent="0.2">
      <c r="A393" s="105">
        <v>21</v>
      </c>
      <c r="B393" s="106" t="s">
        <v>407</v>
      </c>
      <c r="C393" s="107" t="s">
        <v>515</v>
      </c>
      <c r="D393" s="108" t="s">
        <v>11</v>
      </c>
      <c r="E393" s="108" t="s">
        <v>24</v>
      </c>
      <c r="F393" s="108">
        <v>2.2999999999999998</v>
      </c>
      <c r="G393" s="101"/>
      <c r="H393" s="99"/>
      <c r="I393" s="106" t="e">
        <f>VLOOKUP(__xlnm._FilterDatabase[[#This Row],[Number]],'100m'!$P$48:$P$75,1,0)</f>
        <v>#N/A</v>
      </c>
    </row>
    <row r="394" spans="1:9" x14ac:dyDescent="0.2">
      <c r="A394" s="105">
        <v>8</v>
      </c>
      <c r="B394" s="106" t="s">
        <v>408</v>
      </c>
      <c r="C394" s="107" t="s">
        <v>534</v>
      </c>
      <c r="D394" s="108" t="s">
        <v>10</v>
      </c>
      <c r="E394" s="108" t="s">
        <v>24</v>
      </c>
      <c r="F394" s="108">
        <v>2.0499999999999998</v>
      </c>
      <c r="G394" s="101"/>
      <c r="H394" s="99"/>
      <c r="I394" s="106" t="e">
        <f>VLOOKUP(__xlnm._FilterDatabase[[#This Row],[Number]],'100m'!$P$48:$P$75,1,0)</f>
        <v>#N/A</v>
      </c>
    </row>
    <row r="395" spans="1:9" x14ac:dyDescent="0.2">
      <c r="A395" s="105">
        <v>425</v>
      </c>
      <c r="B395" s="106" t="s">
        <v>409</v>
      </c>
      <c r="C395" s="107" t="s">
        <v>528</v>
      </c>
      <c r="D395" s="108" t="s">
        <v>3</v>
      </c>
      <c r="E395" s="108" t="s">
        <v>24</v>
      </c>
      <c r="F395" s="108">
        <v>2.31</v>
      </c>
      <c r="G395" s="101"/>
      <c r="H395" s="99"/>
      <c r="I395" s="106" t="e">
        <f>VLOOKUP(__xlnm._FilterDatabase[[#This Row],[Number]],'100m'!$P$48:$P$75,1,0)</f>
        <v>#N/A</v>
      </c>
    </row>
    <row r="396" spans="1:9" x14ac:dyDescent="0.2">
      <c r="A396" s="105">
        <v>56</v>
      </c>
      <c r="B396" s="106" t="s">
        <v>410</v>
      </c>
      <c r="C396" s="107" t="s">
        <v>535</v>
      </c>
      <c r="D396" s="108" t="s">
        <v>2</v>
      </c>
      <c r="E396" s="108" t="s">
        <v>24</v>
      </c>
      <c r="F396" s="108">
        <v>2.2799999999999998</v>
      </c>
      <c r="G396" s="101"/>
      <c r="H396" s="99"/>
      <c r="I396" s="106" t="e">
        <f>VLOOKUP(__xlnm._FilterDatabase[[#This Row],[Number]],'100m'!$P$48:$P$75,1,0)</f>
        <v>#N/A</v>
      </c>
    </row>
    <row r="397" spans="1:9" x14ac:dyDescent="0.2">
      <c r="A397" s="105">
        <v>46</v>
      </c>
      <c r="B397" s="106" t="s">
        <v>372</v>
      </c>
      <c r="C397" s="107" t="s">
        <v>521</v>
      </c>
      <c r="D397" s="108" t="s">
        <v>2</v>
      </c>
      <c r="E397" s="108" t="s">
        <v>24</v>
      </c>
      <c r="F397" s="108">
        <v>2.09</v>
      </c>
      <c r="G397" s="101"/>
      <c r="H397" s="99"/>
      <c r="I397" s="106" t="e">
        <f>VLOOKUP(__xlnm._FilterDatabase[[#This Row],[Number]],'100m'!$P$48:$P$75,1,0)</f>
        <v>#N/A</v>
      </c>
    </row>
    <row r="398" spans="1:9" x14ac:dyDescent="0.2">
      <c r="A398" s="105">
        <v>67</v>
      </c>
      <c r="B398" s="106" t="s">
        <v>411</v>
      </c>
      <c r="C398" s="107" t="s">
        <v>78</v>
      </c>
      <c r="D398" s="108" t="s">
        <v>2</v>
      </c>
      <c r="E398" s="108" t="s">
        <v>24</v>
      </c>
      <c r="F398" s="108">
        <v>2.04</v>
      </c>
      <c r="G398" s="101"/>
      <c r="H398" s="99"/>
      <c r="I398" s="106" t="e">
        <f>VLOOKUP(__xlnm._FilterDatabase[[#This Row],[Number]],'100m'!$P$48:$P$75,1,0)</f>
        <v>#N/A</v>
      </c>
    </row>
    <row r="399" spans="1:9" x14ac:dyDescent="0.2">
      <c r="A399" s="105">
        <v>61</v>
      </c>
      <c r="B399" s="106" t="s">
        <v>412</v>
      </c>
      <c r="C399" s="107" t="s">
        <v>44</v>
      </c>
      <c r="D399" s="108" t="s">
        <v>2</v>
      </c>
      <c r="E399" s="108" t="s">
        <v>24</v>
      </c>
      <c r="F399" s="108"/>
      <c r="G399" s="101"/>
      <c r="H399" s="99"/>
      <c r="I399" s="106" t="e">
        <f>VLOOKUP(__xlnm._FilterDatabase[[#This Row],[Number]],'100m'!$P$48:$P$75,1,0)</f>
        <v>#N/A</v>
      </c>
    </row>
    <row r="400" spans="1:9" x14ac:dyDescent="0.2">
      <c r="A400" s="105">
        <v>124</v>
      </c>
      <c r="B400" s="106" t="s">
        <v>413</v>
      </c>
      <c r="C400" s="107" t="s">
        <v>520</v>
      </c>
      <c r="D400" s="108" t="s">
        <v>5</v>
      </c>
      <c r="E400" s="108" t="s">
        <v>15</v>
      </c>
      <c r="F400" s="108">
        <v>5.26</v>
      </c>
      <c r="G400" s="101"/>
      <c r="H400" s="99"/>
      <c r="I400" s="106" t="e">
        <f>VLOOKUP(__xlnm._FilterDatabase[[#This Row],[Number]],'100m'!$P$48:$P$75,1,0)</f>
        <v>#N/A</v>
      </c>
    </row>
    <row r="401" spans="1:9" x14ac:dyDescent="0.2">
      <c r="A401" s="105">
        <v>118</v>
      </c>
      <c r="B401" s="106" t="s">
        <v>128</v>
      </c>
      <c r="C401" s="107" t="s">
        <v>129</v>
      </c>
      <c r="D401" s="108" t="s">
        <v>5</v>
      </c>
      <c r="E401" s="108" t="s">
        <v>15</v>
      </c>
      <c r="F401" s="108">
        <v>5.47</v>
      </c>
      <c r="G401" s="101"/>
      <c r="H401" s="99"/>
      <c r="I401" s="106" t="e">
        <f>VLOOKUP(__xlnm._FilterDatabase[[#This Row],[Number]],'100m'!$P$48:$P$75,1,0)</f>
        <v>#N/A</v>
      </c>
    </row>
    <row r="402" spans="1:9" x14ac:dyDescent="0.2">
      <c r="A402" s="105">
        <v>126</v>
      </c>
      <c r="B402" s="106" t="s">
        <v>374</v>
      </c>
      <c r="C402" s="107" t="s">
        <v>115</v>
      </c>
      <c r="D402" s="108" t="s">
        <v>5</v>
      </c>
      <c r="E402" s="108" t="s">
        <v>15</v>
      </c>
      <c r="F402" s="108">
        <v>5.51</v>
      </c>
      <c r="G402" s="101"/>
      <c r="H402" s="99"/>
      <c r="I402" s="106" t="e">
        <f>VLOOKUP(__xlnm._FilterDatabase[[#This Row],[Number]],'100m'!$P$48:$P$75,1,0)</f>
        <v>#N/A</v>
      </c>
    </row>
    <row r="403" spans="1:9" x14ac:dyDescent="0.2">
      <c r="A403" s="105">
        <v>116</v>
      </c>
      <c r="B403" s="106" t="s">
        <v>414</v>
      </c>
      <c r="C403" s="107" t="s">
        <v>34</v>
      </c>
      <c r="D403" s="108" t="s">
        <v>5</v>
      </c>
      <c r="E403" s="108" t="s">
        <v>15</v>
      </c>
      <c r="F403" s="108">
        <v>6.46</v>
      </c>
      <c r="G403" s="101"/>
      <c r="H403" s="99"/>
      <c r="I403" s="106" t="e">
        <f>VLOOKUP(__xlnm._FilterDatabase[[#This Row],[Number]],'100m'!$P$48:$P$75,1,0)</f>
        <v>#N/A</v>
      </c>
    </row>
    <row r="404" spans="1:9" x14ac:dyDescent="0.2">
      <c r="A404" s="105">
        <v>168</v>
      </c>
      <c r="B404" s="106" t="s">
        <v>233</v>
      </c>
      <c r="C404" s="107" t="s">
        <v>63</v>
      </c>
      <c r="D404" s="108" t="s">
        <v>5</v>
      </c>
      <c r="E404" s="108" t="s">
        <v>15</v>
      </c>
      <c r="F404" s="108">
        <v>9</v>
      </c>
      <c r="G404" s="101"/>
      <c r="H404" s="99"/>
      <c r="I404" s="106" t="e">
        <f>VLOOKUP(__xlnm._FilterDatabase[[#This Row],[Number]],'100m'!$P$48:$P$75,1,0)</f>
        <v>#N/A</v>
      </c>
    </row>
    <row r="405" spans="1:9" x14ac:dyDescent="0.2">
      <c r="A405" s="105">
        <v>139</v>
      </c>
      <c r="B405" s="106" t="s">
        <v>415</v>
      </c>
      <c r="C405" s="107" t="s">
        <v>40</v>
      </c>
      <c r="D405" s="108" t="s">
        <v>5</v>
      </c>
      <c r="E405" s="108" t="s">
        <v>15</v>
      </c>
      <c r="F405" s="108">
        <v>6.05</v>
      </c>
      <c r="G405" s="101"/>
      <c r="H405" s="99"/>
      <c r="I405" s="106" t="e">
        <f>VLOOKUP(__xlnm._FilterDatabase[[#This Row],[Number]],'100m'!$P$48:$P$75,1,0)</f>
        <v>#N/A</v>
      </c>
    </row>
    <row r="406" spans="1:9" x14ac:dyDescent="0.2">
      <c r="A406" s="105">
        <v>172</v>
      </c>
      <c r="B406" s="106" t="s">
        <v>416</v>
      </c>
      <c r="C406" s="107" t="s">
        <v>44</v>
      </c>
      <c r="D406" s="108" t="s">
        <v>5</v>
      </c>
      <c r="E406" s="108" t="s">
        <v>15</v>
      </c>
      <c r="F406" s="108">
        <v>5.5</v>
      </c>
      <c r="G406" s="101"/>
      <c r="H406" s="99"/>
      <c r="I406" s="106" t="e">
        <f>VLOOKUP(__xlnm._FilterDatabase[[#This Row],[Number]],'100m'!$P$48:$P$75,1,0)</f>
        <v>#N/A</v>
      </c>
    </row>
    <row r="407" spans="1:9" x14ac:dyDescent="0.2">
      <c r="A407" s="105">
        <v>137</v>
      </c>
      <c r="B407" s="106" t="s">
        <v>417</v>
      </c>
      <c r="C407" s="107" t="s">
        <v>536</v>
      </c>
      <c r="D407" s="108" t="s">
        <v>5</v>
      </c>
      <c r="E407" s="108" t="s">
        <v>15</v>
      </c>
      <c r="F407" s="108">
        <v>6.29</v>
      </c>
      <c r="G407" s="101"/>
      <c r="H407" s="99"/>
      <c r="I407" s="106" t="e">
        <f>VLOOKUP(__xlnm._FilterDatabase[[#This Row],[Number]],'100m'!$P$48:$P$75,1,0)</f>
        <v>#N/A</v>
      </c>
    </row>
    <row r="408" spans="1:9" x14ac:dyDescent="0.2">
      <c r="A408" s="105">
        <v>143</v>
      </c>
      <c r="B408" s="106" t="s">
        <v>248</v>
      </c>
      <c r="C408" s="107" t="s">
        <v>42</v>
      </c>
      <c r="D408" s="108" t="s">
        <v>5</v>
      </c>
      <c r="E408" s="108" t="s">
        <v>15</v>
      </c>
      <c r="F408" s="108">
        <v>8</v>
      </c>
      <c r="G408" s="101"/>
      <c r="H408" s="99"/>
      <c r="I408" s="106" t="e">
        <f>VLOOKUP(__xlnm._FilterDatabase[[#This Row],[Number]],'100m'!$P$48:$P$75,1,0)</f>
        <v>#N/A</v>
      </c>
    </row>
    <row r="409" spans="1:9" x14ac:dyDescent="0.2">
      <c r="A409" s="105">
        <v>123</v>
      </c>
      <c r="B409" s="106" t="s">
        <v>249</v>
      </c>
      <c r="C409" s="107" t="s">
        <v>483</v>
      </c>
      <c r="D409" s="108" t="s">
        <v>5</v>
      </c>
      <c r="E409" s="108" t="s">
        <v>15</v>
      </c>
      <c r="F409" s="108">
        <v>7</v>
      </c>
      <c r="G409" s="101"/>
      <c r="H409" s="99"/>
      <c r="I409" s="106" t="e">
        <f>VLOOKUP(__xlnm._FilterDatabase[[#This Row],[Number]],'100m'!$P$48:$P$75,1,0)</f>
        <v>#N/A</v>
      </c>
    </row>
    <row r="410" spans="1:9" x14ac:dyDescent="0.2">
      <c r="A410" s="105">
        <v>190</v>
      </c>
      <c r="B410" s="106" t="s">
        <v>335</v>
      </c>
      <c r="C410" s="107" t="s">
        <v>115</v>
      </c>
      <c r="D410" s="108" t="s">
        <v>4</v>
      </c>
      <c r="E410" s="108" t="s">
        <v>15</v>
      </c>
      <c r="F410" s="108">
        <v>5.08</v>
      </c>
      <c r="G410" s="101"/>
      <c r="H410" s="99"/>
      <c r="I410" s="106" t="e">
        <f>VLOOKUP(__xlnm._FilterDatabase[[#This Row],[Number]],'100m'!$P$48:$P$75,1,0)</f>
        <v>#N/A</v>
      </c>
    </row>
    <row r="411" spans="1:9" x14ac:dyDescent="0.2">
      <c r="A411" s="105">
        <v>448</v>
      </c>
      <c r="B411" s="106" t="s">
        <v>418</v>
      </c>
      <c r="C411" s="107" t="s">
        <v>42</v>
      </c>
      <c r="D411" s="108" t="s">
        <v>4</v>
      </c>
      <c r="E411" s="108" t="s">
        <v>15</v>
      </c>
      <c r="F411" s="108">
        <v>5.4</v>
      </c>
      <c r="G411" s="101"/>
      <c r="H411" s="99"/>
      <c r="I411" s="106" t="e">
        <f>VLOOKUP(__xlnm._FilterDatabase[[#This Row],[Number]],'100m'!$P$48:$P$75,1,0)</f>
        <v>#N/A</v>
      </c>
    </row>
    <row r="412" spans="1:9" x14ac:dyDescent="0.2">
      <c r="A412" s="105">
        <v>447</v>
      </c>
      <c r="B412" s="106" t="s">
        <v>419</v>
      </c>
      <c r="C412" s="107" t="s">
        <v>42</v>
      </c>
      <c r="D412" s="108" t="s">
        <v>4</v>
      </c>
      <c r="E412" s="108" t="s">
        <v>15</v>
      </c>
      <c r="F412" s="108">
        <v>5.0199999999999996</v>
      </c>
      <c r="G412" s="101"/>
      <c r="H412" s="99"/>
      <c r="I412" s="106" t="e">
        <f>VLOOKUP(__xlnm._FilterDatabase[[#This Row],[Number]],'100m'!$P$48:$P$75,1,0)</f>
        <v>#N/A</v>
      </c>
    </row>
    <row r="413" spans="1:9" x14ac:dyDescent="0.2">
      <c r="A413" s="105">
        <v>194</v>
      </c>
      <c r="B413" s="106" t="s">
        <v>420</v>
      </c>
      <c r="C413" s="107" t="s">
        <v>510</v>
      </c>
      <c r="D413" s="108" t="s">
        <v>4</v>
      </c>
      <c r="E413" s="108" t="s">
        <v>15</v>
      </c>
      <c r="F413" s="108">
        <v>6.3</v>
      </c>
      <c r="G413" s="101"/>
      <c r="H413" s="99"/>
      <c r="I413" s="106" t="e">
        <f>VLOOKUP(__xlnm._FilterDatabase[[#This Row],[Number]],'100m'!$P$48:$P$75,1,0)</f>
        <v>#N/A</v>
      </c>
    </row>
    <row r="414" spans="1:9" x14ac:dyDescent="0.2">
      <c r="A414" s="105">
        <v>441</v>
      </c>
      <c r="B414" s="106" t="s">
        <v>421</v>
      </c>
      <c r="C414" s="107" t="s">
        <v>40</v>
      </c>
      <c r="D414" s="108" t="s">
        <v>4</v>
      </c>
      <c r="E414" s="108" t="s">
        <v>15</v>
      </c>
      <c r="F414" s="108">
        <v>5.3</v>
      </c>
      <c r="G414" s="101"/>
      <c r="H414" s="99"/>
      <c r="I414" s="106" t="e">
        <f>VLOOKUP(__xlnm._FilterDatabase[[#This Row],[Number]],'100m'!$P$48:$P$75,1,0)</f>
        <v>#N/A</v>
      </c>
    </row>
    <row r="415" spans="1:9" x14ac:dyDescent="0.2">
      <c r="A415" s="105">
        <v>188</v>
      </c>
      <c r="B415" s="106" t="s">
        <v>422</v>
      </c>
      <c r="C415" s="107" t="s">
        <v>34</v>
      </c>
      <c r="D415" s="108" t="s">
        <v>4</v>
      </c>
      <c r="E415" s="108" t="s">
        <v>15</v>
      </c>
      <c r="F415" s="108">
        <v>5.45</v>
      </c>
      <c r="G415" s="101"/>
      <c r="H415" s="99"/>
      <c r="I415" s="106" t="e">
        <f>VLOOKUP(__xlnm._FilterDatabase[[#This Row],[Number]],'100m'!$P$48:$P$75,1,0)</f>
        <v>#N/A</v>
      </c>
    </row>
    <row r="416" spans="1:9" x14ac:dyDescent="0.2">
      <c r="A416" s="105">
        <v>186</v>
      </c>
      <c r="B416" s="106" t="s">
        <v>387</v>
      </c>
      <c r="C416" s="107" t="s">
        <v>525</v>
      </c>
      <c r="D416" s="108" t="s">
        <v>4</v>
      </c>
      <c r="E416" s="108" t="s">
        <v>15</v>
      </c>
      <c r="F416" s="108">
        <v>6</v>
      </c>
      <c r="G416" s="101"/>
      <c r="H416" s="99"/>
      <c r="I416" s="106" t="e">
        <f>VLOOKUP(__xlnm._FilterDatabase[[#This Row],[Number]],'100m'!$P$48:$P$75,1,0)</f>
        <v>#N/A</v>
      </c>
    </row>
    <row r="417" spans="1:9" x14ac:dyDescent="0.2">
      <c r="A417" s="105">
        <v>182</v>
      </c>
      <c r="B417" s="106" t="s">
        <v>423</v>
      </c>
      <c r="C417" s="107" t="s">
        <v>57</v>
      </c>
      <c r="D417" s="108" t="s">
        <v>4</v>
      </c>
      <c r="E417" s="108" t="s">
        <v>15</v>
      </c>
      <c r="F417" s="108">
        <v>5.56</v>
      </c>
      <c r="G417" s="101"/>
      <c r="H417" s="99"/>
      <c r="I417" s="106" t="e">
        <f>VLOOKUP(__xlnm._FilterDatabase[[#This Row],[Number]],'100m'!$P$48:$P$75,1,0)</f>
        <v>#N/A</v>
      </c>
    </row>
    <row r="418" spans="1:9" x14ac:dyDescent="0.2">
      <c r="A418" s="105">
        <v>234</v>
      </c>
      <c r="B418" s="106" t="s">
        <v>141</v>
      </c>
      <c r="C418" s="107" t="s">
        <v>34</v>
      </c>
      <c r="D418" s="108" t="s">
        <v>7</v>
      </c>
      <c r="E418" s="108" t="s">
        <v>15</v>
      </c>
      <c r="F418" s="108">
        <v>5.34</v>
      </c>
      <c r="G418" s="101"/>
      <c r="H418" s="99"/>
      <c r="I418" s="106" t="e">
        <f>VLOOKUP(__xlnm._FilterDatabase[[#This Row],[Number]],'100m'!$P$48:$P$75,1,0)</f>
        <v>#N/A</v>
      </c>
    </row>
    <row r="419" spans="1:9" x14ac:dyDescent="0.2">
      <c r="A419" s="105">
        <v>208</v>
      </c>
      <c r="B419" s="106" t="s">
        <v>424</v>
      </c>
      <c r="C419" s="107" t="s">
        <v>42</v>
      </c>
      <c r="D419" s="108" t="s">
        <v>7</v>
      </c>
      <c r="E419" s="108" t="s">
        <v>15</v>
      </c>
      <c r="F419" s="108">
        <v>5.0199999999999996</v>
      </c>
      <c r="G419" s="101"/>
      <c r="H419" s="99"/>
      <c r="I419" s="106" t="e">
        <f>VLOOKUP(__xlnm._FilterDatabase[[#This Row],[Number]],'100m'!$P$48:$P$75,1,0)</f>
        <v>#N/A</v>
      </c>
    </row>
    <row r="420" spans="1:9" x14ac:dyDescent="0.2">
      <c r="A420" s="105">
        <v>258</v>
      </c>
      <c r="B420" s="106" t="s">
        <v>425</v>
      </c>
      <c r="C420" s="107" t="s">
        <v>42</v>
      </c>
      <c r="D420" s="108" t="s">
        <v>7</v>
      </c>
      <c r="E420" s="108" t="s">
        <v>15</v>
      </c>
      <c r="F420" s="108">
        <v>6.04</v>
      </c>
      <c r="G420" s="101"/>
      <c r="H420" s="99"/>
      <c r="I420" s="106" t="e">
        <f>VLOOKUP(__xlnm._FilterDatabase[[#This Row],[Number]],'100m'!$P$48:$P$75,1,0)</f>
        <v>#N/A</v>
      </c>
    </row>
    <row r="421" spans="1:9" x14ac:dyDescent="0.2">
      <c r="A421" s="105">
        <v>221</v>
      </c>
      <c r="B421" s="106" t="s">
        <v>426</v>
      </c>
      <c r="C421" s="107" t="s">
        <v>33</v>
      </c>
      <c r="D421" s="108" t="s">
        <v>7</v>
      </c>
      <c r="E421" s="108" t="s">
        <v>15</v>
      </c>
      <c r="F421" s="108">
        <v>5.5</v>
      </c>
      <c r="G421" s="101"/>
      <c r="H421" s="99"/>
      <c r="I421" s="106" t="e">
        <f>VLOOKUP(__xlnm._FilterDatabase[[#This Row],[Number]],'100m'!$P$48:$P$75,1,0)</f>
        <v>#N/A</v>
      </c>
    </row>
    <row r="422" spans="1:9" x14ac:dyDescent="0.2">
      <c r="A422" s="105">
        <v>251</v>
      </c>
      <c r="B422" s="106" t="s">
        <v>142</v>
      </c>
      <c r="C422" s="107" t="s">
        <v>44</v>
      </c>
      <c r="D422" s="108" t="s">
        <v>7</v>
      </c>
      <c r="E422" s="108" t="s">
        <v>15</v>
      </c>
      <c r="F422" s="108">
        <v>5.3</v>
      </c>
      <c r="G422" s="101"/>
      <c r="H422" s="99"/>
      <c r="I422" s="106" t="e">
        <f>VLOOKUP(__xlnm._FilterDatabase[[#This Row],[Number]],'100m'!$P$48:$P$75,1,0)</f>
        <v>#N/A</v>
      </c>
    </row>
    <row r="423" spans="1:9" x14ac:dyDescent="0.2">
      <c r="A423" s="105">
        <v>272</v>
      </c>
      <c r="B423" s="106" t="s">
        <v>358</v>
      </c>
      <c r="C423" s="107" t="s">
        <v>517</v>
      </c>
      <c r="D423" s="108" t="s">
        <v>7</v>
      </c>
      <c r="E423" s="108" t="s">
        <v>15</v>
      </c>
      <c r="F423" s="108">
        <v>5.23</v>
      </c>
      <c r="G423" s="101"/>
      <c r="H423" s="99"/>
      <c r="I423" s="106" t="e">
        <f>VLOOKUP(__xlnm._FilterDatabase[[#This Row],[Number]],'100m'!$P$48:$P$75,1,0)</f>
        <v>#N/A</v>
      </c>
    </row>
    <row r="424" spans="1:9" x14ac:dyDescent="0.2">
      <c r="A424" s="105">
        <v>266</v>
      </c>
      <c r="B424" s="106" t="s">
        <v>427</v>
      </c>
      <c r="C424" s="107" t="s">
        <v>44</v>
      </c>
      <c r="D424" s="108" t="s">
        <v>7</v>
      </c>
      <c r="E424" s="108" t="s">
        <v>15</v>
      </c>
      <c r="F424" s="108">
        <v>6.43</v>
      </c>
      <c r="G424" s="101"/>
      <c r="H424" s="99"/>
      <c r="I424" s="106" t="e">
        <f>VLOOKUP(__xlnm._FilterDatabase[[#This Row],[Number]],'100m'!$P$48:$P$75,1,0)</f>
        <v>#N/A</v>
      </c>
    </row>
    <row r="425" spans="1:9" x14ac:dyDescent="0.2">
      <c r="A425" s="105">
        <v>217</v>
      </c>
      <c r="B425" s="106" t="s">
        <v>143</v>
      </c>
      <c r="C425" s="107" t="s">
        <v>44</v>
      </c>
      <c r="D425" s="108" t="s">
        <v>7</v>
      </c>
      <c r="E425" s="108" t="s">
        <v>15</v>
      </c>
      <c r="F425" s="108">
        <v>5.27</v>
      </c>
      <c r="G425" s="101"/>
      <c r="H425" s="99"/>
      <c r="I425" s="106" t="e">
        <f>VLOOKUP(__xlnm._FilterDatabase[[#This Row],[Number]],'100m'!$P$48:$P$75,1,0)</f>
        <v>#N/A</v>
      </c>
    </row>
    <row r="426" spans="1:9" x14ac:dyDescent="0.2">
      <c r="A426" s="105">
        <v>246</v>
      </c>
      <c r="B426" s="106" t="s">
        <v>428</v>
      </c>
      <c r="C426" s="107" t="s">
        <v>144</v>
      </c>
      <c r="D426" s="108" t="s">
        <v>7</v>
      </c>
      <c r="E426" s="108" t="s">
        <v>15</v>
      </c>
      <c r="F426" s="108">
        <v>5.3</v>
      </c>
      <c r="G426" s="101"/>
      <c r="H426" s="99"/>
      <c r="I426" s="106" t="e">
        <f>VLOOKUP(__xlnm._FilterDatabase[[#This Row],[Number]],'100m'!$P$48:$P$75,1,0)</f>
        <v>#N/A</v>
      </c>
    </row>
    <row r="427" spans="1:9" x14ac:dyDescent="0.2">
      <c r="A427" s="105">
        <v>236</v>
      </c>
      <c r="B427" s="106" t="s">
        <v>429</v>
      </c>
      <c r="C427" s="107" t="s">
        <v>537</v>
      </c>
      <c r="D427" s="108" t="s">
        <v>7</v>
      </c>
      <c r="E427" s="108" t="s">
        <v>15</v>
      </c>
      <c r="F427" s="108">
        <v>5.38</v>
      </c>
      <c r="G427" s="101"/>
      <c r="H427" s="99"/>
      <c r="I427" s="106" t="e">
        <f>VLOOKUP(__xlnm._FilterDatabase[[#This Row],[Number]],'100m'!$P$48:$P$75,1,0)</f>
        <v>#N/A</v>
      </c>
    </row>
    <row r="428" spans="1:9" x14ac:dyDescent="0.2">
      <c r="A428" s="105">
        <v>260</v>
      </c>
      <c r="B428" s="106" t="s">
        <v>360</v>
      </c>
      <c r="C428" s="107" t="s">
        <v>36</v>
      </c>
      <c r="D428" s="108" t="s">
        <v>7</v>
      </c>
      <c r="E428" s="108" t="s">
        <v>15</v>
      </c>
      <c r="F428" s="108">
        <v>5.48</v>
      </c>
      <c r="G428" s="101"/>
      <c r="H428" s="99"/>
      <c r="I428" s="106" t="e">
        <f>VLOOKUP(__xlnm._FilterDatabase[[#This Row],[Number]],'100m'!$P$48:$P$75,1,0)</f>
        <v>#N/A</v>
      </c>
    </row>
    <row r="429" spans="1:9" x14ac:dyDescent="0.2">
      <c r="A429" s="105">
        <v>298</v>
      </c>
      <c r="B429" s="106" t="s">
        <v>430</v>
      </c>
      <c r="C429" s="107" t="s">
        <v>505</v>
      </c>
      <c r="D429" s="108" t="s">
        <v>6</v>
      </c>
      <c r="E429" s="108" t="s">
        <v>15</v>
      </c>
      <c r="F429" s="108">
        <v>5.15</v>
      </c>
      <c r="G429" s="101"/>
      <c r="H429" s="99"/>
      <c r="I429" s="106" t="e">
        <f>VLOOKUP(__xlnm._FilterDatabase[[#This Row],[Number]],'100m'!$P$48:$P$75,1,0)</f>
        <v>#N/A</v>
      </c>
    </row>
    <row r="430" spans="1:9" x14ac:dyDescent="0.2">
      <c r="A430" s="105">
        <v>458</v>
      </c>
      <c r="B430" s="106" t="s">
        <v>431</v>
      </c>
      <c r="C430" s="107" t="s">
        <v>69</v>
      </c>
      <c r="D430" s="108" t="s">
        <v>6</v>
      </c>
      <c r="E430" s="108" t="s">
        <v>15</v>
      </c>
      <c r="F430" s="108">
        <v>4.5599999999999996</v>
      </c>
      <c r="G430" s="101"/>
      <c r="H430" s="99"/>
      <c r="I430" s="106" t="e">
        <f>VLOOKUP(__xlnm._FilterDatabase[[#This Row],[Number]],'100m'!$P$48:$P$75,1,0)</f>
        <v>#N/A</v>
      </c>
    </row>
    <row r="431" spans="1:9" x14ac:dyDescent="0.2">
      <c r="A431" s="105">
        <v>460</v>
      </c>
      <c r="B431" s="106" t="s">
        <v>362</v>
      </c>
      <c r="C431" s="107" t="s">
        <v>40</v>
      </c>
      <c r="D431" s="108" t="s">
        <v>6</v>
      </c>
      <c r="E431" s="108" t="s">
        <v>15</v>
      </c>
      <c r="F431" s="108">
        <v>4.2300000000000004</v>
      </c>
      <c r="G431" s="101"/>
      <c r="H431" s="99"/>
      <c r="I431" s="106" t="e">
        <f>VLOOKUP(__xlnm._FilterDatabase[[#This Row],[Number]],'100m'!$P$48:$P$75,1,0)</f>
        <v>#N/A</v>
      </c>
    </row>
    <row r="432" spans="1:9" x14ac:dyDescent="0.2">
      <c r="A432" s="105">
        <v>295</v>
      </c>
      <c r="B432" s="106" t="s">
        <v>82</v>
      </c>
      <c r="C432" s="107" t="s">
        <v>493</v>
      </c>
      <c r="D432" s="108" t="s">
        <v>6</v>
      </c>
      <c r="E432" s="108" t="s">
        <v>15</v>
      </c>
      <c r="F432" s="108">
        <v>5.21</v>
      </c>
      <c r="G432" s="101"/>
      <c r="H432" s="99"/>
      <c r="I432" s="106" t="e">
        <f>VLOOKUP(__xlnm._FilterDatabase[[#This Row],[Number]],'100m'!$P$48:$P$75,1,0)</f>
        <v>#N/A</v>
      </c>
    </row>
    <row r="433" spans="1:9" x14ac:dyDescent="0.2">
      <c r="A433" s="105">
        <v>290</v>
      </c>
      <c r="B433" s="106" t="s">
        <v>150</v>
      </c>
      <c r="C433" s="107" t="s">
        <v>42</v>
      </c>
      <c r="D433" s="108" t="s">
        <v>6</v>
      </c>
      <c r="E433" s="108" t="s">
        <v>15</v>
      </c>
      <c r="F433" s="108">
        <v>5.17</v>
      </c>
      <c r="G433" s="101"/>
      <c r="H433" s="99"/>
      <c r="I433" s="106" t="e">
        <f>VLOOKUP(__xlnm._FilterDatabase[[#This Row],[Number]],'100m'!$P$48:$P$75,1,0)</f>
        <v>#N/A</v>
      </c>
    </row>
    <row r="434" spans="1:9" x14ac:dyDescent="0.2">
      <c r="A434" s="105">
        <v>459</v>
      </c>
      <c r="B434" s="106" t="s">
        <v>432</v>
      </c>
      <c r="C434" s="107" t="s">
        <v>69</v>
      </c>
      <c r="D434" s="108" t="s">
        <v>6</v>
      </c>
      <c r="E434" s="108" t="s">
        <v>15</v>
      </c>
      <c r="F434" s="108">
        <v>5.27</v>
      </c>
      <c r="G434" s="101"/>
      <c r="H434" s="99"/>
      <c r="I434" s="106" t="e">
        <f>VLOOKUP(__xlnm._FilterDatabase[[#This Row],[Number]],'100m'!$P$48:$P$75,1,0)</f>
        <v>#N/A</v>
      </c>
    </row>
    <row r="435" spans="1:9" x14ac:dyDescent="0.2">
      <c r="A435" s="105">
        <v>276</v>
      </c>
      <c r="B435" s="106" t="s">
        <v>433</v>
      </c>
      <c r="C435" s="107"/>
      <c r="D435" s="108" t="s">
        <v>6</v>
      </c>
      <c r="E435" s="108" t="s">
        <v>15</v>
      </c>
      <c r="F435" s="108">
        <v>4.4400000000000004</v>
      </c>
      <c r="G435" s="101"/>
      <c r="H435" s="99"/>
      <c r="I435" s="106" t="e">
        <f>VLOOKUP(__xlnm._FilterDatabase[[#This Row],[Number]],'100m'!$P$48:$P$75,1,0)</f>
        <v>#N/A</v>
      </c>
    </row>
    <row r="436" spans="1:9" x14ac:dyDescent="0.2">
      <c r="A436" s="105">
        <v>463</v>
      </c>
      <c r="B436" s="106" t="s">
        <v>434</v>
      </c>
      <c r="C436" s="107" t="s">
        <v>40</v>
      </c>
      <c r="D436" s="108" t="s">
        <v>6</v>
      </c>
      <c r="E436" s="108" t="s">
        <v>15</v>
      </c>
      <c r="F436" s="108">
        <v>4.46</v>
      </c>
      <c r="G436" s="101"/>
      <c r="H436" s="99"/>
      <c r="I436" s="106" t="e">
        <f>VLOOKUP(__xlnm._FilterDatabase[[#This Row],[Number]],'100m'!$P$48:$P$75,1,0)</f>
        <v>#N/A</v>
      </c>
    </row>
    <row r="437" spans="1:9" x14ac:dyDescent="0.2">
      <c r="A437" s="105">
        <v>291</v>
      </c>
      <c r="B437" s="106" t="s">
        <v>435</v>
      </c>
      <c r="C437" s="107" t="s">
        <v>57</v>
      </c>
      <c r="D437" s="108" t="s">
        <v>6</v>
      </c>
      <c r="E437" s="108" t="s">
        <v>15</v>
      </c>
      <c r="F437" s="108">
        <v>8</v>
      </c>
      <c r="G437" s="101"/>
      <c r="H437" s="99"/>
      <c r="I437" s="106" t="e">
        <f>VLOOKUP(__xlnm._FilterDatabase[[#This Row],[Number]],'100m'!$P$48:$P$75,1,0)</f>
        <v>#N/A</v>
      </c>
    </row>
    <row r="438" spans="1:9" x14ac:dyDescent="0.2">
      <c r="A438" s="105">
        <v>282</v>
      </c>
      <c r="B438" s="106" t="s">
        <v>436</v>
      </c>
      <c r="C438" s="107" t="s">
        <v>42</v>
      </c>
      <c r="D438" s="108" t="s">
        <v>6</v>
      </c>
      <c r="E438" s="108" t="s">
        <v>15</v>
      </c>
      <c r="F438" s="108">
        <v>4.58</v>
      </c>
      <c r="G438" s="101"/>
      <c r="H438" s="99"/>
      <c r="I438" s="106" t="e">
        <f>VLOOKUP(__xlnm._FilterDatabase[[#This Row],[Number]],'100m'!$P$48:$P$75,1,0)</f>
        <v>#N/A</v>
      </c>
    </row>
    <row r="439" spans="1:9" x14ac:dyDescent="0.2">
      <c r="A439" s="105">
        <v>452</v>
      </c>
      <c r="B439" s="106" t="s">
        <v>437</v>
      </c>
      <c r="C439" s="107" t="s">
        <v>538</v>
      </c>
      <c r="D439" s="108" t="s">
        <v>6</v>
      </c>
      <c r="E439" s="108" t="s">
        <v>15</v>
      </c>
      <c r="F439" s="108">
        <v>5.09</v>
      </c>
      <c r="G439" s="101"/>
      <c r="H439" s="99"/>
      <c r="I439" s="106" t="e">
        <f>VLOOKUP(__xlnm._FilterDatabase[[#This Row],[Number]],'100m'!$P$48:$P$75,1,0)</f>
        <v>#N/A</v>
      </c>
    </row>
    <row r="440" spans="1:9" x14ac:dyDescent="0.2">
      <c r="A440" s="105">
        <v>465</v>
      </c>
      <c r="B440" s="106" t="s">
        <v>438</v>
      </c>
      <c r="C440" s="107" t="s">
        <v>42</v>
      </c>
      <c r="D440" s="108" t="s">
        <v>6</v>
      </c>
      <c r="E440" s="108" t="s">
        <v>15</v>
      </c>
      <c r="F440" s="108">
        <v>5.38</v>
      </c>
      <c r="G440" s="101"/>
      <c r="H440" s="99"/>
      <c r="I440" s="106" t="e">
        <f>VLOOKUP(__xlnm._FilterDatabase[[#This Row],[Number]],'100m'!$P$48:$P$75,1,0)</f>
        <v>#N/A</v>
      </c>
    </row>
    <row r="441" spans="1:9" x14ac:dyDescent="0.2">
      <c r="A441" s="105">
        <v>362</v>
      </c>
      <c r="B441" s="106" t="s">
        <v>398</v>
      </c>
      <c r="C441" s="107" t="s">
        <v>40</v>
      </c>
      <c r="D441" s="108" t="s">
        <v>9</v>
      </c>
      <c r="E441" s="108" t="s">
        <v>15</v>
      </c>
      <c r="F441" s="108">
        <v>4.47</v>
      </c>
      <c r="G441" s="101"/>
      <c r="H441" s="99"/>
      <c r="I441" s="106" t="e">
        <f>VLOOKUP(__xlnm._FilterDatabase[[#This Row],[Number]],'100m'!$P$48:$P$75,1,0)</f>
        <v>#N/A</v>
      </c>
    </row>
    <row r="442" spans="1:9" x14ac:dyDescent="0.2">
      <c r="A442" s="105">
        <v>347</v>
      </c>
      <c r="B442" s="106" t="s">
        <v>439</v>
      </c>
      <c r="C442" s="107" t="s">
        <v>44</v>
      </c>
      <c r="D442" s="108" t="s">
        <v>9</v>
      </c>
      <c r="E442" s="108" t="s">
        <v>15</v>
      </c>
      <c r="F442" s="108">
        <v>5.03</v>
      </c>
      <c r="G442" s="101"/>
      <c r="H442" s="99"/>
      <c r="I442" s="106" t="e">
        <f>VLOOKUP(__xlnm._FilterDatabase[[#This Row],[Number]],'100m'!$P$48:$P$75,1,0)</f>
        <v>#N/A</v>
      </c>
    </row>
    <row r="443" spans="1:9" x14ac:dyDescent="0.2">
      <c r="A443" s="105">
        <v>329</v>
      </c>
      <c r="B443" s="106" t="s">
        <v>440</v>
      </c>
      <c r="C443" s="107" t="s">
        <v>148</v>
      </c>
      <c r="D443" s="108" t="s">
        <v>9</v>
      </c>
      <c r="E443" s="108" t="s">
        <v>15</v>
      </c>
      <c r="F443" s="108">
        <v>5.45</v>
      </c>
      <c r="G443" s="101"/>
      <c r="H443" s="99"/>
      <c r="I443" s="106" t="e">
        <f>VLOOKUP(__xlnm._FilterDatabase[[#This Row],[Number]],'100m'!$P$48:$P$75,1,0)</f>
        <v>#N/A</v>
      </c>
    </row>
    <row r="444" spans="1:9" x14ac:dyDescent="0.2">
      <c r="A444" s="105">
        <v>315</v>
      </c>
      <c r="B444" s="106" t="s">
        <v>441</v>
      </c>
      <c r="C444" s="107" t="s">
        <v>148</v>
      </c>
      <c r="D444" s="108" t="s">
        <v>9</v>
      </c>
      <c r="E444" s="108" t="s">
        <v>15</v>
      </c>
      <c r="F444" s="108">
        <v>5.14</v>
      </c>
      <c r="G444" s="101"/>
      <c r="H444" s="99"/>
      <c r="I444" s="106" t="e">
        <f>VLOOKUP(__xlnm._FilterDatabase[[#This Row],[Number]],'100m'!$P$48:$P$75,1,0)</f>
        <v>#N/A</v>
      </c>
    </row>
    <row r="445" spans="1:9" x14ac:dyDescent="0.2">
      <c r="A445" s="105">
        <v>313</v>
      </c>
      <c r="B445" s="106" t="s">
        <v>442</v>
      </c>
      <c r="C445" s="107" t="s">
        <v>44</v>
      </c>
      <c r="D445" s="108" t="s">
        <v>9</v>
      </c>
      <c r="E445" s="108" t="s">
        <v>15</v>
      </c>
      <c r="F445" s="108">
        <v>5.15</v>
      </c>
      <c r="G445" s="101"/>
      <c r="H445" s="99"/>
      <c r="I445" s="106" t="e">
        <f>VLOOKUP(__xlnm._FilterDatabase[[#This Row],[Number]],'100m'!$P$48:$P$75,1,0)</f>
        <v>#N/A</v>
      </c>
    </row>
    <row r="446" spans="1:9" x14ac:dyDescent="0.2">
      <c r="A446" s="105">
        <v>365</v>
      </c>
      <c r="B446" s="106" t="s">
        <v>443</v>
      </c>
      <c r="C446" s="107" t="s">
        <v>539</v>
      </c>
      <c r="D446" s="108" t="s">
        <v>8</v>
      </c>
      <c r="E446" s="108" t="s">
        <v>15</v>
      </c>
      <c r="F446" s="108">
        <v>4.2</v>
      </c>
      <c r="G446" s="101"/>
      <c r="H446" s="99"/>
      <c r="I446" s="106" t="e">
        <f>VLOOKUP(__xlnm._FilterDatabase[[#This Row],[Number]],'100m'!$P$48:$P$75,1,0)</f>
        <v>#N/A</v>
      </c>
    </row>
    <row r="447" spans="1:9" x14ac:dyDescent="0.2">
      <c r="A447" s="105">
        <v>366</v>
      </c>
      <c r="B447" s="106" t="s">
        <v>444</v>
      </c>
      <c r="C447" s="107" t="s">
        <v>42</v>
      </c>
      <c r="D447" s="108" t="s">
        <v>8</v>
      </c>
      <c r="E447" s="108" t="s">
        <v>15</v>
      </c>
      <c r="F447" s="108">
        <v>5.12</v>
      </c>
      <c r="G447" s="101"/>
      <c r="H447" s="99"/>
      <c r="I447" s="106" t="e">
        <f>VLOOKUP(__xlnm._FilterDatabase[[#This Row],[Number]],'100m'!$P$48:$P$75,1,0)</f>
        <v>#N/A</v>
      </c>
    </row>
    <row r="448" spans="1:9" x14ac:dyDescent="0.2">
      <c r="A448" s="105">
        <v>375</v>
      </c>
      <c r="B448" s="106" t="s">
        <v>445</v>
      </c>
      <c r="C448" s="107" t="s">
        <v>42</v>
      </c>
      <c r="D448" s="108" t="s">
        <v>8</v>
      </c>
      <c r="E448" s="108" t="s">
        <v>15</v>
      </c>
      <c r="F448" s="108">
        <v>4.29</v>
      </c>
      <c r="G448" s="101"/>
      <c r="H448" s="99"/>
      <c r="I448" s="106" t="e">
        <f>VLOOKUP(__xlnm._FilterDatabase[[#This Row],[Number]],'100m'!$P$48:$P$75,1,0)</f>
        <v>#N/A</v>
      </c>
    </row>
    <row r="449" spans="1:9" x14ac:dyDescent="0.2">
      <c r="A449" s="105">
        <v>376</v>
      </c>
      <c r="B449" s="106" t="s">
        <v>446</v>
      </c>
      <c r="C449" s="107" t="s">
        <v>42</v>
      </c>
      <c r="D449" s="108" t="s">
        <v>8</v>
      </c>
      <c r="E449" s="108" t="s">
        <v>15</v>
      </c>
      <c r="F449" s="108">
        <v>4.3899999999999997</v>
      </c>
      <c r="G449" s="101"/>
      <c r="H449" s="99"/>
      <c r="I449" s="106" t="e">
        <f>VLOOKUP(__xlnm._FilterDatabase[[#This Row],[Number]],'100m'!$P$48:$P$75,1,0)</f>
        <v>#N/A</v>
      </c>
    </row>
    <row r="450" spans="1:9" x14ac:dyDescent="0.2">
      <c r="A450" s="105">
        <v>34</v>
      </c>
      <c r="B450" s="106" t="s">
        <v>406</v>
      </c>
      <c r="C450" s="107" t="s">
        <v>61</v>
      </c>
      <c r="D450" s="108" t="s">
        <v>11</v>
      </c>
      <c r="E450" s="108" t="s">
        <v>15</v>
      </c>
      <c r="F450" s="108">
        <v>5.49</v>
      </c>
      <c r="G450" s="101"/>
      <c r="H450" s="99"/>
      <c r="I450" s="106" t="e">
        <f>VLOOKUP(__xlnm._FilterDatabase[[#This Row],[Number]],'100m'!$P$48:$P$75,1,0)</f>
        <v>#N/A</v>
      </c>
    </row>
    <row r="451" spans="1:9" x14ac:dyDescent="0.2">
      <c r="A451" s="105">
        <v>19</v>
      </c>
      <c r="B451" s="106" t="s">
        <v>137</v>
      </c>
      <c r="C451" s="107" t="s">
        <v>33</v>
      </c>
      <c r="D451" s="108" t="s">
        <v>10</v>
      </c>
      <c r="E451" s="108" t="s">
        <v>15</v>
      </c>
      <c r="F451" s="108">
        <v>4.38</v>
      </c>
      <c r="G451" s="101"/>
      <c r="H451" s="99"/>
      <c r="I451" s="106" t="e">
        <f>VLOOKUP(__xlnm._FilterDatabase[[#This Row],[Number]],'100m'!$P$48:$P$75,1,0)</f>
        <v>#N/A</v>
      </c>
    </row>
    <row r="452" spans="1:9" x14ac:dyDescent="0.2">
      <c r="A452" s="105">
        <v>2</v>
      </c>
      <c r="B452" s="106" t="s">
        <v>447</v>
      </c>
      <c r="C452" s="107" t="s">
        <v>540</v>
      </c>
      <c r="D452" s="108" t="s">
        <v>10</v>
      </c>
      <c r="E452" s="108" t="s">
        <v>15</v>
      </c>
      <c r="F452" s="108">
        <v>4.3099999999999996</v>
      </c>
      <c r="G452" s="101"/>
      <c r="H452" s="99"/>
      <c r="I452" s="106" t="e">
        <f>VLOOKUP(__xlnm._FilterDatabase[[#This Row],[Number]],'100m'!$P$48:$P$75,1,0)</f>
        <v>#N/A</v>
      </c>
    </row>
    <row r="453" spans="1:9" x14ac:dyDescent="0.2">
      <c r="A453" s="105">
        <v>5</v>
      </c>
      <c r="B453" s="106" t="s">
        <v>448</v>
      </c>
      <c r="C453" s="107" t="s">
        <v>42</v>
      </c>
      <c r="D453" s="108" t="s">
        <v>10</v>
      </c>
      <c r="E453" s="108" t="s">
        <v>15</v>
      </c>
      <c r="F453" s="108">
        <v>6</v>
      </c>
      <c r="G453" s="101"/>
      <c r="H453" s="99"/>
      <c r="I453" s="106" t="e">
        <f>VLOOKUP(__xlnm._FilterDatabase[[#This Row],[Number]],'100m'!$P$48:$P$75,1,0)</f>
        <v>#N/A</v>
      </c>
    </row>
    <row r="454" spans="1:9" x14ac:dyDescent="0.2">
      <c r="A454" s="105">
        <v>425</v>
      </c>
      <c r="B454" s="106" t="s">
        <v>409</v>
      </c>
      <c r="C454" s="107" t="s">
        <v>528</v>
      </c>
      <c r="D454" s="108" t="s">
        <v>3</v>
      </c>
      <c r="E454" s="108" t="s">
        <v>15</v>
      </c>
      <c r="F454" s="108">
        <v>5.14</v>
      </c>
      <c r="G454" s="101"/>
      <c r="H454" s="99"/>
      <c r="I454" s="106" t="e">
        <f>VLOOKUP(__xlnm._FilterDatabase[[#This Row],[Number]],'100m'!$P$48:$P$75,1,0)</f>
        <v>#N/A</v>
      </c>
    </row>
    <row r="455" spans="1:9" x14ac:dyDescent="0.2">
      <c r="A455" s="105">
        <v>429</v>
      </c>
      <c r="B455" s="106" t="s">
        <v>449</v>
      </c>
      <c r="C455" s="107" t="s">
        <v>148</v>
      </c>
      <c r="D455" s="108" t="s">
        <v>3</v>
      </c>
      <c r="E455" s="108" t="s">
        <v>15</v>
      </c>
      <c r="F455" s="108">
        <v>5.5</v>
      </c>
      <c r="G455" s="101"/>
      <c r="H455" s="99"/>
      <c r="I455" s="106" t="e">
        <f>VLOOKUP(__xlnm._FilterDatabase[[#This Row],[Number]],'100m'!$P$48:$P$75,1,0)</f>
        <v>#N/A</v>
      </c>
    </row>
    <row r="456" spans="1:9" x14ac:dyDescent="0.2">
      <c r="A456" s="105">
        <v>428</v>
      </c>
      <c r="B456" s="106" t="s">
        <v>450</v>
      </c>
      <c r="C456" s="107" t="s">
        <v>450</v>
      </c>
      <c r="D456" s="108" t="s">
        <v>3</v>
      </c>
      <c r="E456" s="108" t="s">
        <v>15</v>
      </c>
      <c r="F456" s="108">
        <v>6</v>
      </c>
      <c r="G456" s="101"/>
      <c r="H456" s="99"/>
      <c r="I456" s="106" t="e">
        <f>VLOOKUP(__xlnm._FilterDatabase[[#This Row],[Number]],'100m'!$P$48:$P$75,1,0)</f>
        <v>#N/A</v>
      </c>
    </row>
    <row r="457" spans="1:9" x14ac:dyDescent="0.2">
      <c r="A457" s="105">
        <v>86</v>
      </c>
      <c r="B457" s="106" t="s">
        <v>451</v>
      </c>
      <c r="C457" s="107" t="s">
        <v>510</v>
      </c>
      <c r="D457" s="108" t="s">
        <v>3</v>
      </c>
      <c r="E457" s="108" t="s">
        <v>15</v>
      </c>
      <c r="F457" s="108">
        <v>4.47</v>
      </c>
      <c r="G457" s="101"/>
      <c r="H457" s="99"/>
      <c r="I457" s="106" t="e">
        <f>VLOOKUP(__xlnm._FilterDatabase[[#This Row],[Number]],'100m'!$P$48:$P$75,1,0)</f>
        <v>#N/A</v>
      </c>
    </row>
    <row r="458" spans="1:9" x14ac:dyDescent="0.2">
      <c r="A458" s="105">
        <v>81</v>
      </c>
      <c r="B458" s="106" t="s">
        <v>452</v>
      </c>
      <c r="C458" s="107" t="s">
        <v>148</v>
      </c>
      <c r="D458" s="108" t="s">
        <v>3</v>
      </c>
      <c r="E458" s="108" t="s">
        <v>15</v>
      </c>
      <c r="F458" s="108">
        <v>4.58</v>
      </c>
      <c r="G458" s="101"/>
      <c r="H458" s="99"/>
      <c r="I458" s="106" t="e">
        <f>VLOOKUP(__xlnm._FilterDatabase[[#This Row],[Number]],'100m'!$P$48:$P$75,1,0)</f>
        <v>#N/A</v>
      </c>
    </row>
    <row r="459" spans="1:9" x14ac:dyDescent="0.2">
      <c r="A459" s="105">
        <v>56</v>
      </c>
      <c r="B459" s="106" t="s">
        <v>410</v>
      </c>
      <c r="C459" s="107" t="s">
        <v>535</v>
      </c>
      <c r="D459" s="108" t="s">
        <v>2</v>
      </c>
      <c r="E459" s="108" t="s">
        <v>15</v>
      </c>
      <c r="F459" s="108">
        <v>5.12</v>
      </c>
      <c r="G459" s="101"/>
      <c r="H459" s="99"/>
      <c r="I459" s="106" t="e">
        <f>VLOOKUP(__xlnm._FilterDatabase[[#This Row],[Number]],'100m'!$P$48:$P$75,1,0)</f>
        <v>#N/A</v>
      </c>
    </row>
    <row r="460" spans="1:9" x14ac:dyDescent="0.2">
      <c r="A460" s="105">
        <v>196</v>
      </c>
      <c r="B460" s="106" t="s">
        <v>548</v>
      </c>
      <c r="C460" s="107" t="s">
        <v>42</v>
      </c>
      <c r="D460" s="108" t="s">
        <v>4</v>
      </c>
      <c r="E460" s="108" t="s">
        <v>23</v>
      </c>
      <c r="F460" s="108"/>
      <c r="G460" s="100"/>
      <c r="I460" s="106" t="e">
        <f>VLOOKUP(__xlnm._FilterDatabase[[#This Row],[Number]],'100m'!$P$48:$P$75,1,0)</f>
        <v>#N/A</v>
      </c>
    </row>
    <row r="461" spans="1:9" x14ac:dyDescent="0.2">
      <c r="A461" s="105">
        <v>190</v>
      </c>
      <c r="B461" s="106" t="s">
        <v>335</v>
      </c>
      <c r="C461" s="107" t="s">
        <v>115</v>
      </c>
      <c r="D461" s="108" t="s">
        <v>4</v>
      </c>
      <c r="E461" s="108" t="s">
        <v>23</v>
      </c>
      <c r="F461" s="108"/>
      <c r="G461" s="100"/>
      <c r="I461" s="106" t="e">
        <f>VLOOKUP(__xlnm._FilterDatabase[[#This Row],[Number]],'100m'!$P$48:$P$75,1,0)</f>
        <v>#N/A</v>
      </c>
    </row>
    <row r="462" spans="1:9" x14ac:dyDescent="0.2">
      <c r="A462" s="105">
        <v>186</v>
      </c>
      <c r="B462" s="106" t="s">
        <v>387</v>
      </c>
      <c r="C462" s="107" t="s">
        <v>525</v>
      </c>
      <c r="D462" s="108" t="s">
        <v>4</v>
      </c>
      <c r="E462" s="108" t="s">
        <v>23</v>
      </c>
      <c r="F462" s="108">
        <v>14</v>
      </c>
      <c r="G462" s="100"/>
      <c r="I462" s="106" t="e">
        <f>VLOOKUP(__xlnm._FilterDatabase[[#This Row],[Number]],'100m'!$P$48:$P$75,1,0)</f>
        <v>#N/A</v>
      </c>
    </row>
    <row r="463" spans="1:9" x14ac:dyDescent="0.2">
      <c r="A463" s="105">
        <v>185</v>
      </c>
      <c r="B463" s="106" t="s">
        <v>388</v>
      </c>
      <c r="C463" s="107" t="s">
        <v>40</v>
      </c>
      <c r="D463" s="108" t="s">
        <v>4</v>
      </c>
      <c r="E463" s="108" t="s">
        <v>23</v>
      </c>
      <c r="F463" s="108">
        <v>14</v>
      </c>
      <c r="G463" s="100"/>
      <c r="I463" s="106" t="e">
        <f>VLOOKUP(__xlnm._FilterDatabase[[#This Row],[Number]],'100m'!$P$48:$P$75,1,0)</f>
        <v>#N/A</v>
      </c>
    </row>
    <row r="464" spans="1:9" x14ac:dyDescent="0.2">
      <c r="A464" s="105">
        <v>211</v>
      </c>
      <c r="B464" s="106" t="s">
        <v>392</v>
      </c>
      <c r="C464" s="107" t="s">
        <v>526</v>
      </c>
      <c r="D464" s="108" t="s">
        <v>7</v>
      </c>
      <c r="E464" s="108" t="s">
        <v>23</v>
      </c>
      <c r="F464" s="108">
        <v>12.35</v>
      </c>
      <c r="G464" s="100"/>
      <c r="I464" s="106" t="e">
        <f>VLOOKUP(__xlnm._FilterDatabase[[#This Row],[Number]],'100m'!$P$48:$P$75,1,0)</f>
        <v>#N/A</v>
      </c>
    </row>
    <row r="465" spans="1:9" x14ac:dyDescent="0.2">
      <c r="A465" s="105">
        <v>216</v>
      </c>
      <c r="B465" s="106" t="s">
        <v>264</v>
      </c>
      <c r="C465" s="107" t="s">
        <v>488</v>
      </c>
      <c r="D465" s="108" t="s">
        <v>7</v>
      </c>
      <c r="E465" s="108" t="s">
        <v>23</v>
      </c>
      <c r="F465" s="108"/>
      <c r="G465" s="100"/>
      <c r="I465" s="106">
        <f>VLOOKUP(__xlnm._FilterDatabase[[#This Row],[Number]],'100m'!$P$48:$P$75,1,0)</f>
        <v>216</v>
      </c>
    </row>
    <row r="466" spans="1:9" x14ac:dyDescent="0.2">
      <c r="A466" s="105">
        <v>273</v>
      </c>
      <c r="B466" s="106" t="s">
        <v>268</v>
      </c>
      <c r="C466" s="107" t="s">
        <v>69</v>
      </c>
      <c r="D466" s="108" t="s">
        <v>7</v>
      </c>
      <c r="E466" s="108" t="s">
        <v>23</v>
      </c>
      <c r="F466" s="108">
        <v>12.02</v>
      </c>
      <c r="G466" s="100"/>
      <c r="I466" s="106" t="e">
        <f>VLOOKUP(__xlnm._FilterDatabase[[#This Row],[Number]],'100m'!$P$48:$P$75,1,0)</f>
        <v>#N/A</v>
      </c>
    </row>
    <row r="467" spans="1:9" x14ac:dyDescent="0.2">
      <c r="A467" s="105">
        <v>257</v>
      </c>
      <c r="B467" s="106" t="s">
        <v>130</v>
      </c>
      <c r="C467" s="107" t="s">
        <v>42</v>
      </c>
      <c r="D467" s="108" t="s">
        <v>7</v>
      </c>
      <c r="E467" s="108" t="s">
        <v>23</v>
      </c>
      <c r="F467" s="108">
        <v>13.51</v>
      </c>
      <c r="G467" s="100"/>
      <c r="I467" s="106" t="e">
        <f>VLOOKUP(__xlnm._FilterDatabase[[#This Row],[Number]],'100m'!$P$48:$P$75,1,0)</f>
        <v>#N/A</v>
      </c>
    </row>
    <row r="468" spans="1:9" x14ac:dyDescent="0.2">
      <c r="A468" s="105">
        <v>255</v>
      </c>
      <c r="B468" s="106" t="s">
        <v>269</v>
      </c>
      <c r="C468" s="107" t="s">
        <v>490</v>
      </c>
      <c r="D468" s="108" t="s">
        <v>7</v>
      </c>
      <c r="E468" s="108" t="s">
        <v>23</v>
      </c>
      <c r="F468" s="108">
        <v>11.08</v>
      </c>
      <c r="G468" s="100"/>
      <c r="I468" s="106">
        <f>VLOOKUP(__xlnm._FilterDatabase[[#This Row],[Number]],'100m'!$P$48:$P$75,1,0)</f>
        <v>255</v>
      </c>
    </row>
    <row r="469" spans="1:9" x14ac:dyDescent="0.2">
      <c r="A469" s="105">
        <v>213</v>
      </c>
      <c r="B469" s="106" t="s">
        <v>271</v>
      </c>
      <c r="C469" s="107" t="s">
        <v>42</v>
      </c>
      <c r="D469" s="108" t="s">
        <v>7</v>
      </c>
      <c r="E469" s="108" t="s">
        <v>23</v>
      </c>
      <c r="F469" s="108"/>
      <c r="G469" s="100"/>
      <c r="I469" s="106" t="e">
        <f>VLOOKUP(__xlnm._FilterDatabase[[#This Row],[Number]],'100m'!$P$48:$P$75,1,0)</f>
        <v>#N/A</v>
      </c>
    </row>
    <row r="470" spans="1:9" x14ac:dyDescent="0.2">
      <c r="A470" s="105">
        <v>275</v>
      </c>
      <c r="B470" s="106" t="s">
        <v>75</v>
      </c>
      <c r="C470" s="107" t="s">
        <v>44</v>
      </c>
      <c r="D470" s="108" t="s">
        <v>7</v>
      </c>
      <c r="E470" s="108" t="s">
        <v>23</v>
      </c>
      <c r="F470" s="108">
        <v>12.5</v>
      </c>
      <c r="G470" s="100"/>
      <c r="I470" s="106">
        <f>VLOOKUP(__xlnm._FilterDatabase[[#This Row],[Number]],'100m'!$P$48:$P$75,1,0)</f>
        <v>275</v>
      </c>
    </row>
    <row r="471" spans="1:9" x14ac:dyDescent="0.2">
      <c r="A471" s="105">
        <v>269</v>
      </c>
      <c r="B471" s="106" t="s">
        <v>73</v>
      </c>
      <c r="C471" s="107" t="s">
        <v>71</v>
      </c>
      <c r="D471" s="108" t="s">
        <v>7</v>
      </c>
      <c r="E471" s="108" t="s">
        <v>23</v>
      </c>
      <c r="F471" s="108"/>
      <c r="G471" s="100"/>
      <c r="I471" s="106" t="e">
        <f>VLOOKUP(__xlnm._FilterDatabase[[#This Row],[Number]],'100m'!$P$48:$P$75,1,0)</f>
        <v>#N/A</v>
      </c>
    </row>
    <row r="472" spans="1:9" x14ac:dyDescent="0.2">
      <c r="A472" s="105">
        <v>260</v>
      </c>
      <c r="B472" s="106" t="s">
        <v>360</v>
      </c>
      <c r="C472" s="107" t="s">
        <v>36</v>
      </c>
      <c r="D472" s="108" t="s">
        <v>7</v>
      </c>
      <c r="E472" s="108" t="s">
        <v>23</v>
      </c>
      <c r="F472" s="108"/>
      <c r="G472" s="100"/>
      <c r="I472" s="106" t="e">
        <f>VLOOKUP(__xlnm._FilterDatabase[[#This Row],[Number]],'100m'!$P$48:$P$75,1,0)</f>
        <v>#N/A</v>
      </c>
    </row>
    <row r="473" spans="1:9" x14ac:dyDescent="0.2">
      <c r="A473" s="105">
        <v>124</v>
      </c>
      <c r="B473" s="106" t="s">
        <v>413</v>
      </c>
      <c r="C473" s="107" t="s">
        <v>520</v>
      </c>
      <c r="D473" s="108" t="s">
        <v>5</v>
      </c>
      <c r="E473" s="108" t="s">
        <v>22</v>
      </c>
      <c r="F473" s="108">
        <v>1.41</v>
      </c>
      <c r="G473" s="100"/>
      <c r="I473" s="106" t="e">
        <f>VLOOKUP(__xlnm._FilterDatabase[[#This Row],[Number]],'100m'!$P$48:$P$75,1,0)</f>
        <v>#N/A</v>
      </c>
    </row>
    <row r="474" spans="1:9" x14ac:dyDescent="0.2">
      <c r="A474" s="105">
        <v>171</v>
      </c>
      <c r="B474" s="106" t="s">
        <v>35</v>
      </c>
      <c r="C474" s="107" t="s">
        <v>477</v>
      </c>
      <c r="D474" s="108" t="s">
        <v>5</v>
      </c>
      <c r="E474" s="108" t="s">
        <v>22</v>
      </c>
      <c r="F474" s="108">
        <v>12</v>
      </c>
      <c r="G474" s="100"/>
      <c r="I474" s="106" t="e">
        <f>VLOOKUP(__xlnm._FilterDatabase[[#This Row],[Number]],'100m'!$P$48:$P$75,1,0)</f>
        <v>#N/A</v>
      </c>
    </row>
    <row r="475" spans="1:9" x14ac:dyDescent="0.2">
      <c r="A475" s="105">
        <v>111</v>
      </c>
      <c r="B475" s="106" t="s">
        <v>375</v>
      </c>
      <c r="C475" s="107" t="s">
        <v>44</v>
      </c>
      <c r="D475" s="108" t="s">
        <v>5</v>
      </c>
      <c r="E475" s="108" t="s">
        <v>22</v>
      </c>
      <c r="F475" s="108">
        <v>15</v>
      </c>
      <c r="G475" s="100"/>
      <c r="I475" s="106" t="e">
        <f>VLOOKUP(__xlnm._FilterDatabase[[#This Row],[Number]],'100m'!$P$48:$P$75,1,0)</f>
        <v>#N/A</v>
      </c>
    </row>
    <row r="476" spans="1:9" x14ac:dyDescent="0.2">
      <c r="A476" s="105">
        <v>101</v>
      </c>
      <c r="B476" s="106" t="s">
        <v>453</v>
      </c>
      <c r="C476" s="107" t="s">
        <v>541</v>
      </c>
      <c r="D476" s="108" t="s">
        <v>5</v>
      </c>
      <c r="E476" s="108" t="s">
        <v>22</v>
      </c>
      <c r="F476" s="108"/>
      <c r="G476" s="100"/>
      <c r="I476" s="106" t="e">
        <f>VLOOKUP(__xlnm._FilterDatabase[[#This Row],[Number]],'100m'!$P$48:$P$75,1,0)</f>
        <v>#N/A</v>
      </c>
    </row>
    <row r="477" spans="1:9" x14ac:dyDescent="0.2">
      <c r="A477" s="105">
        <v>131</v>
      </c>
      <c r="B477" s="106" t="s">
        <v>454</v>
      </c>
      <c r="C477" s="107" t="s">
        <v>85</v>
      </c>
      <c r="D477" s="108" t="s">
        <v>5</v>
      </c>
      <c r="E477" s="108" t="s">
        <v>22</v>
      </c>
      <c r="F477" s="108"/>
      <c r="G477" s="100"/>
      <c r="I477" s="106" t="e">
        <f>VLOOKUP(__xlnm._FilterDatabase[[#This Row],[Number]],'100m'!$P$48:$P$75,1,0)</f>
        <v>#N/A</v>
      </c>
    </row>
    <row r="478" spans="1:9" x14ac:dyDescent="0.2">
      <c r="A478" s="105">
        <v>147</v>
      </c>
      <c r="B478" s="106" t="s">
        <v>376</v>
      </c>
      <c r="C478" s="107" t="s">
        <v>42</v>
      </c>
      <c r="D478" s="108" t="s">
        <v>5</v>
      </c>
      <c r="E478" s="108" t="s">
        <v>22</v>
      </c>
      <c r="F478" s="108"/>
      <c r="G478" s="100"/>
      <c r="I478" s="106" t="e">
        <f>VLOOKUP(__xlnm._FilterDatabase[[#This Row],[Number]],'100m'!$P$48:$P$75,1,0)</f>
        <v>#N/A</v>
      </c>
    </row>
    <row r="479" spans="1:9" x14ac:dyDescent="0.2">
      <c r="A479" s="105">
        <v>108</v>
      </c>
      <c r="B479" s="106" t="s">
        <v>379</v>
      </c>
      <c r="C479" s="107" t="s">
        <v>42</v>
      </c>
      <c r="D479" s="108" t="s">
        <v>5</v>
      </c>
      <c r="E479" s="108" t="s">
        <v>22</v>
      </c>
      <c r="F479" s="108"/>
      <c r="G479" s="100"/>
      <c r="I479" s="106" t="e">
        <f>VLOOKUP(__xlnm._FilterDatabase[[#This Row],[Number]],'100m'!$P$48:$P$75,1,0)</f>
        <v>#N/A</v>
      </c>
    </row>
    <row r="480" spans="1:9" x14ac:dyDescent="0.2">
      <c r="A480" s="105">
        <v>105</v>
      </c>
      <c r="B480" s="106" t="s">
        <v>229</v>
      </c>
      <c r="C480" s="107" t="s">
        <v>42</v>
      </c>
      <c r="D480" s="108" t="s">
        <v>5</v>
      </c>
      <c r="E480" s="108" t="s">
        <v>22</v>
      </c>
      <c r="F480" s="108"/>
      <c r="G480" s="100"/>
      <c r="I480" s="106" t="e">
        <f>VLOOKUP(__xlnm._FilterDatabase[[#This Row],[Number]],'100m'!$P$48:$P$75,1,0)</f>
        <v>#N/A</v>
      </c>
    </row>
    <row r="481" spans="1:9" x14ac:dyDescent="0.2">
      <c r="A481" s="105">
        <v>161</v>
      </c>
      <c r="B481" s="106" t="s">
        <v>455</v>
      </c>
      <c r="C481" s="107" t="s">
        <v>36</v>
      </c>
      <c r="D481" s="108" t="s">
        <v>5</v>
      </c>
      <c r="E481" s="108" t="s">
        <v>22</v>
      </c>
      <c r="F481" s="108"/>
      <c r="G481" s="100"/>
      <c r="I481" s="106" t="e">
        <f>VLOOKUP(__xlnm._FilterDatabase[[#This Row],[Number]],'100m'!$P$48:$P$75,1,0)</f>
        <v>#N/A</v>
      </c>
    </row>
    <row r="482" spans="1:9" x14ac:dyDescent="0.2">
      <c r="A482" s="105">
        <v>146</v>
      </c>
      <c r="B482" s="106" t="s">
        <v>456</v>
      </c>
      <c r="C482" s="107" t="s">
        <v>480</v>
      </c>
      <c r="D482" s="108" t="s">
        <v>5</v>
      </c>
      <c r="E482" s="108" t="s">
        <v>22</v>
      </c>
      <c r="F482" s="108"/>
      <c r="G482" s="100"/>
      <c r="I482" s="106" t="e">
        <f>VLOOKUP(__xlnm._FilterDatabase[[#This Row],[Number]],'100m'!$P$48:$P$75,1,0)</f>
        <v>#N/A</v>
      </c>
    </row>
    <row r="483" spans="1:9" x14ac:dyDescent="0.2">
      <c r="A483" s="105">
        <v>135</v>
      </c>
      <c r="B483" s="106" t="s">
        <v>332</v>
      </c>
      <c r="C483" s="107" t="s">
        <v>509</v>
      </c>
      <c r="D483" s="108" t="s">
        <v>5</v>
      </c>
      <c r="E483" s="108" t="s">
        <v>22</v>
      </c>
      <c r="F483" s="108"/>
      <c r="G483" s="100"/>
      <c r="I483" s="106" t="e">
        <f>VLOOKUP(__xlnm._FilterDatabase[[#This Row],[Number]],'100m'!$P$48:$P$75,1,0)</f>
        <v>#N/A</v>
      </c>
    </row>
    <row r="484" spans="1:9" x14ac:dyDescent="0.2">
      <c r="A484" s="105">
        <v>176</v>
      </c>
      <c r="B484" s="106" t="s">
        <v>236</v>
      </c>
      <c r="C484" s="107" t="s">
        <v>42</v>
      </c>
      <c r="D484" s="108" t="s">
        <v>5</v>
      </c>
      <c r="E484" s="108" t="s">
        <v>22</v>
      </c>
      <c r="F484" s="108"/>
      <c r="G484" s="100"/>
      <c r="I484" s="106" t="e">
        <f>VLOOKUP(__xlnm._FilterDatabase[[#This Row],[Number]],'100m'!$P$48:$P$75,1,0)</f>
        <v>#N/A</v>
      </c>
    </row>
    <row r="485" spans="1:9" x14ac:dyDescent="0.2">
      <c r="A485" s="105"/>
      <c r="B485" s="106"/>
      <c r="C485" s="107"/>
      <c r="D485" s="108"/>
      <c r="E485" s="108"/>
      <c r="F485" s="108"/>
      <c r="G485" s="100"/>
      <c r="I485" s="106" t="e">
        <f>VLOOKUP(__xlnm._FilterDatabase[[#This Row],[Number]],'100m'!$P$48:$P$75,1,0)</f>
        <v>#N/A</v>
      </c>
    </row>
    <row r="486" spans="1:9" x14ac:dyDescent="0.2">
      <c r="A486" s="105">
        <v>104</v>
      </c>
      <c r="B486" s="106" t="s">
        <v>457</v>
      </c>
      <c r="C486" s="107" t="s">
        <v>52</v>
      </c>
      <c r="D486" s="108" t="s">
        <v>5</v>
      </c>
      <c r="E486" s="108" t="s">
        <v>22</v>
      </c>
      <c r="F486" s="108">
        <v>16.03</v>
      </c>
      <c r="G486" s="100"/>
      <c r="I486" s="106" t="e">
        <f>VLOOKUP(__xlnm._FilterDatabase[[#This Row],[Number]],'100m'!$P$48:$P$75,1,0)</f>
        <v>#N/A</v>
      </c>
    </row>
    <row r="487" spans="1:9" x14ac:dyDescent="0.2">
      <c r="A487" s="105">
        <v>152</v>
      </c>
      <c r="B487" s="106" t="s">
        <v>458</v>
      </c>
      <c r="C487" s="107" t="s">
        <v>42</v>
      </c>
      <c r="D487" s="108" t="s">
        <v>5</v>
      </c>
      <c r="E487" s="108" t="s">
        <v>22</v>
      </c>
      <c r="F487" s="108"/>
      <c r="G487" s="100"/>
      <c r="I487" s="106" t="e">
        <f>VLOOKUP(__xlnm._FilterDatabase[[#This Row],[Number]],'100m'!$P$48:$P$75,1,0)</f>
        <v>#N/A</v>
      </c>
    </row>
    <row r="488" spans="1:9" x14ac:dyDescent="0.2">
      <c r="A488" s="105">
        <v>132</v>
      </c>
      <c r="B488" s="106" t="s">
        <v>244</v>
      </c>
      <c r="C488" s="107" t="s">
        <v>85</v>
      </c>
      <c r="D488" s="108" t="s">
        <v>5</v>
      </c>
      <c r="E488" s="108" t="s">
        <v>22</v>
      </c>
      <c r="F488" s="108">
        <v>14.71</v>
      </c>
      <c r="G488" s="100"/>
      <c r="I488" s="106" t="e">
        <f>VLOOKUP(__xlnm._FilterDatabase[[#This Row],[Number]],'100m'!$P$48:$P$75,1,0)</f>
        <v>#N/A</v>
      </c>
    </row>
    <row r="489" spans="1:9" x14ac:dyDescent="0.2">
      <c r="A489" s="105">
        <v>173</v>
      </c>
      <c r="B489" s="106" t="s">
        <v>240</v>
      </c>
      <c r="C489" s="107" t="s">
        <v>42</v>
      </c>
      <c r="D489" s="108" t="s">
        <v>5</v>
      </c>
      <c r="E489" s="108" t="s">
        <v>22</v>
      </c>
      <c r="F489" s="108"/>
      <c r="G489" s="100"/>
      <c r="I489" s="106" t="e">
        <f>VLOOKUP(__xlnm._FilterDatabase[[#This Row],[Number]],'100m'!$P$48:$P$75,1,0)</f>
        <v>#N/A</v>
      </c>
    </row>
    <row r="490" spans="1:9" x14ac:dyDescent="0.2">
      <c r="A490" s="105">
        <v>129</v>
      </c>
      <c r="B490" s="106" t="s">
        <v>247</v>
      </c>
      <c r="C490" s="107" t="s">
        <v>42</v>
      </c>
      <c r="D490" s="108" t="s">
        <v>5</v>
      </c>
      <c r="E490" s="108" t="s">
        <v>22</v>
      </c>
      <c r="F490" s="108"/>
      <c r="G490" s="100"/>
      <c r="I490" s="106" t="e">
        <f>VLOOKUP(__xlnm._FilterDatabase[[#This Row],[Number]],'100m'!$P$48:$P$75,1,0)</f>
        <v>#N/A</v>
      </c>
    </row>
    <row r="491" spans="1:9" x14ac:dyDescent="0.2">
      <c r="A491" s="105">
        <v>159</v>
      </c>
      <c r="B491" s="106" t="s">
        <v>251</v>
      </c>
      <c r="C491" s="107" t="s">
        <v>484</v>
      </c>
      <c r="D491" s="108" t="s">
        <v>5</v>
      </c>
      <c r="E491" s="108" t="s">
        <v>22</v>
      </c>
      <c r="F491" s="108"/>
      <c r="G491" s="100"/>
      <c r="I491" s="106" t="e">
        <f>VLOOKUP(__xlnm._FilterDatabase[[#This Row],[Number]],'100m'!$P$48:$P$75,1,0)</f>
        <v>#N/A</v>
      </c>
    </row>
    <row r="492" spans="1:9" x14ac:dyDescent="0.2">
      <c r="A492" s="105">
        <v>220</v>
      </c>
      <c r="B492" s="106" t="s">
        <v>459</v>
      </c>
      <c r="C492" s="107" t="s">
        <v>34</v>
      </c>
      <c r="D492" s="108" t="s">
        <v>7</v>
      </c>
      <c r="E492" s="108" t="s">
        <v>17</v>
      </c>
      <c r="F492" s="108">
        <v>15</v>
      </c>
      <c r="G492" s="100"/>
      <c r="I492" s="106" t="e">
        <f>VLOOKUP(__xlnm._FilterDatabase[[#This Row],[Number]],'100m'!$P$48:$P$75,1,0)</f>
        <v>#N/A</v>
      </c>
    </row>
    <row r="493" spans="1:9" x14ac:dyDescent="0.2">
      <c r="A493" s="105">
        <v>221</v>
      </c>
      <c r="B493" s="106" t="s">
        <v>426</v>
      </c>
      <c r="C493" s="107" t="s">
        <v>33</v>
      </c>
      <c r="D493" s="108" t="s">
        <v>7</v>
      </c>
      <c r="E493" s="108" t="s">
        <v>17</v>
      </c>
      <c r="F493" s="108">
        <v>12</v>
      </c>
      <c r="G493" s="100"/>
      <c r="I493" s="106" t="e">
        <f>VLOOKUP(__xlnm._FilterDatabase[[#This Row],[Number]],'100m'!$P$48:$P$75,1,0)</f>
        <v>#N/A</v>
      </c>
    </row>
    <row r="494" spans="1:9" x14ac:dyDescent="0.2">
      <c r="A494" s="105">
        <v>230</v>
      </c>
      <c r="B494" s="106" t="s">
        <v>460</v>
      </c>
      <c r="C494" s="107" t="s">
        <v>59</v>
      </c>
      <c r="D494" s="108" t="s">
        <v>7</v>
      </c>
      <c r="E494" s="108" t="s">
        <v>17</v>
      </c>
      <c r="F494" s="108">
        <v>11.28</v>
      </c>
      <c r="G494" s="100"/>
      <c r="I494" s="106" t="e">
        <f>VLOOKUP(__xlnm._FilterDatabase[[#This Row],[Number]],'100m'!$P$48:$P$75,1,0)</f>
        <v>#N/A</v>
      </c>
    </row>
    <row r="495" spans="1:9" x14ac:dyDescent="0.2">
      <c r="A495" s="105">
        <v>292</v>
      </c>
      <c r="B495" s="106" t="s">
        <v>461</v>
      </c>
      <c r="C495" s="107" t="s">
        <v>542</v>
      </c>
      <c r="D495" s="108" t="s">
        <v>6</v>
      </c>
      <c r="E495" s="108" t="s">
        <v>17</v>
      </c>
      <c r="F495" s="108">
        <v>15</v>
      </c>
      <c r="G495" s="100"/>
      <c r="I495" s="106" t="e">
        <f>VLOOKUP(__xlnm._FilterDatabase[[#This Row],[Number]],'100m'!$P$48:$P$75,1,0)</f>
        <v>#N/A</v>
      </c>
    </row>
    <row r="496" spans="1:9" x14ac:dyDescent="0.2">
      <c r="A496" s="105">
        <v>356</v>
      </c>
      <c r="B496" s="106" t="s">
        <v>462</v>
      </c>
      <c r="C496" s="107" t="s">
        <v>532</v>
      </c>
      <c r="D496" s="108" t="s">
        <v>9</v>
      </c>
      <c r="E496" s="108" t="s">
        <v>17</v>
      </c>
      <c r="F496" s="108">
        <v>10.42</v>
      </c>
      <c r="G496" s="100"/>
      <c r="I496" s="106" t="e">
        <f>VLOOKUP(__xlnm._FilterDatabase[[#This Row],[Number]],'100m'!$P$48:$P$75,1,0)</f>
        <v>#N/A</v>
      </c>
    </row>
    <row r="497" spans="1:9" x14ac:dyDescent="0.2">
      <c r="A497" s="105">
        <v>316</v>
      </c>
      <c r="B497" s="106" t="s">
        <v>463</v>
      </c>
      <c r="C497" s="107" t="s">
        <v>36</v>
      </c>
      <c r="D497" s="108" t="s">
        <v>9</v>
      </c>
      <c r="E497" s="108" t="s">
        <v>17</v>
      </c>
      <c r="F497" s="108">
        <v>12</v>
      </c>
      <c r="G497" s="100"/>
      <c r="I497" s="106" t="e">
        <f>VLOOKUP(__xlnm._FilterDatabase[[#This Row],[Number]],'100m'!$P$48:$P$75,1,0)</f>
        <v>#N/A</v>
      </c>
    </row>
    <row r="498" spans="1:9" x14ac:dyDescent="0.2">
      <c r="A498" s="105">
        <v>386</v>
      </c>
      <c r="B498" s="106" t="s">
        <v>464</v>
      </c>
      <c r="C498" s="107" t="s">
        <v>42</v>
      </c>
      <c r="D498" s="108" t="s">
        <v>8</v>
      </c>
      <c r="E498" s="108" t="s">
        <v>17</v>
      </c>
      <c r="F498" s="108">
        <v>10.19</v>
      </c>
      <c r="G498" s="100"/>
      <c r="I498" s="106" t="e">
        <f>VLOOKUP(__xlnm._FilterDatabase[[#This Row],[Number]],'100m'!$P$48:$P$75,1,0)</f>
        <v>#N/A</v>
      </c>
    </row>
    <row r="499" spans="1:9" x14ac:dyDescent="0.2">
      <c r="A499" s="105">
        <v>387</v>
      </c>
      <c r="B499" s="106" t="s">
        <v>465</v>
      </c>
      <c r="C499" s="107" t="s">
        <v>543</v>
      </c>
      <c r="D499" s="108" t="s">
        <v>8</v>
      </c>
      <c r="E499" s="108" t="s">
        <v>17</v>
      </c>
      <c r="F499" s="108">
        <v>9.3000000000000007</v>
      </c>
      <c r="G499" s="100"/>
      <c r="I499" s="106" t="e">
        <f>VLOOKUP(__xlnm._FilterDatabase[[#This Row],[Number]],'100m'!$P$48:$P$75,1,0)</f>
        <v>#N/A</v>
      </c>
    </row>
    <row r="500" spans="1:9" x14ac:dyDescent="0.2">
      <c r="A500" s="105">
        <v>471</v>
      </c>
      <c r="B500" s="106" t="s">
        <v>466</v>
      </c>
      <c r="C500" s="107" t="s">
        <v>105</v>
      </c>
      <c r="D500" s="108" t="s">
        <v>8</v>
      </c>
      <c r="E500" s="108" t="s">
        <v>17</v>
      </c>
      <c r="F500" s="108">
        <v>9.08</v>
      </c>
      <c r="G500" s="100"/>
      <c r="I500" s="106" t="e">
        <f>VLOOKUP(__xlnm._FilterDatabase[[#This Row],[Number]],'100m'!$P$48:$P$75,1,0)</f>
        <v>#N/A</v>
      </c>
    </row>
    <row r="501" spans="1:9" x14ac:dyDescent="0.2">
      <c r="A501" s="105">
        <v>391</v>
      </c>
      <c r="B501" s="106" t="s">
        <v>467</v>
      </c>
      <c r="C501" s="107" t="s">
        <v>544</v>
      </c>
      <c r="D501" s="108" t="s">
        <v>8</v>
      </c>
      <c r="E501" s="108" t="s">
        <v>17</v>
      </c>
      <c r="F501" s="108">
        <v>9.25</v>
      </c>
      <c r="G501" s="100"/>
      <c r="I501" s="106" t="e">
        <f>VLOOKUP(__xlnm._FilterDatabase[[#This Row],[Number]],'100m'!$P$48:$P$75,1,0)</f>
        <v>#N/A</v>
      </c>
    </row>
    <row r="502" spans="1:9" x14ac:dyDescent="0.2">
      <c r="A502" s="105">
        <v>428</v>
      </c>
      <c r="B502" s="106" t="s">
        <v>450</v>
      </c>
      <c r="C502" s="107" t="s">
        <v>450</v>
      </c>
      <c r="D502" s="108" t="s">
        <v>3</v>
      </c>
      <c r="E502" s="108" t="s">
        <v>17</v>
      </c>
      <c r="F502" s="108">
        <v>12</v>
      </c>
      <c r="G502" s="100"/>
      <c r="I502" s="106" t="e">
        <f>VLOOKUP(__xlnm._FilterDatabase[[#This Row],[Number]],'100m'!$P$48:$P$75,1,0)</f>
        <v>#N/A</v>
      </c>
    </row>
    <row r="503" spans="1:9" x14ac:dyDescent="0.2">
      <c r="A503" s="105">
        <v>427</v>
      </c>
      <c r="B503" s="106" t="s">
        <v>468</v>
      </c>
      <c r="C503" s="107" t="s">
        <v>36</v>
      </c>
      <c r="D503" s="108" t="s">
        <v>3</v>
      </c>
      <c r="E503" s="108" t="s">
        <v>17</v>
      </c>
      <c r="F503" s="108">
        <v>11</v>
      </c>
      <c r="G503" s="100"/>
      <c r="I503" s="106" t="e">
        <f>VLOOKUP(__xlnm._FilterDatabase[[#This Row],[Number]],'100m'!$P$48:$P$75,1,0)</f>
        <v>#N/A</v>
      </c>
    </row>
    <row r="504" spans="1:9" x14ac:dyDescent="0.2">
      <c r="A504" s="105">
        <v>45</v>
      </c>
      <c r="B504" s="106" t="s">
        <v>147</v>
      </c>
      <c r="C504" s="107" t="s">
        <v>148</v>
      </c>
      <c r="D504" s="108" t="s">
        <v>2</v>
      </c>
      <c r="E504" s="108" t="s">
        <v>17</v>
      </c>
      <c r="F504" s="108">
        <v>9.27</v>
      </c>
      <c r="G504" s="100"/>
      <c r="I504" s="106" t="e">
        <f>VLOOKUP(__xlnm._FilterDatabase[[#This Row],[Number]],'100m'!$P$48:$P$75,1,0)</f>
        <v>#N/A</v>
      </c>
    </row>
    <row r="505" spans="1:9" x14ac:dyDescent="0.2">
      <c r="A505" s="105">
        <v>50</v>
      </c>
      <c r="B505" s="106" t="s">
        <v>469</v>
      </c>
      <c r="C505" s="107" t="s">
        <v>74</v>
      </c>
      <c r="D505" s="108" t="s">
        <v>2</v>
      </c>
      <c r="E505" s="108" t="s">
        <v>17</v>
      </c>
      <c r="F505" s="108">
        <v>9.32</v>
      </c>
      <c r="G505" s="100"/>
      <c r="I505" s="106" t="e">
        <f>VLOOKUP(__xlnm._FilterDatabase[[#This Row],[Number]],'100m'!$P$48:$P$75,1,0)</f>
        <v>#N/A</v>
      </c>
    </row>
    <row r="506" spans="1:9" x14ac:dyDescent="0.2">
      <c r="A506" s="105">
        <v>64</v>
      </c>
      <c r="B506" s="106" t="s">
        <v>470</v>
      </c>
      <c r="C506" s="107" t="s">
        <v>78</v>
      </c>
      <c r="D506" s="108" t="s">
        <v>2</v>
      </c>
      <c r="E506" s="108" t="s">
        <v>17</v>
      </c>
      <c r="F506" s="108">
        <v>11.1</v>
      </c>
      <c r="G506" s="100"/>
      <c r="I506" s="106" t="e">
        <f>VLOOKUP(__xlnm._FilterDatabase[[#This Row],[Number]],'100m'!$P$48:$P$75,1,0)</f>
        <v>#N/A</v>
      </c>
    </row>
    <row r="507" spans="1:9" x14ac:dyDescent="0.2">
      <c r="A507" s="105">
        <v>453</v>
      </c>
      <c r="B507" s="106" t="s">
        <v>343</v>
      </c>
      <c r="C507" s="107" t="s">
        <v>74</v>
      </c>
      <c r="D507" s="108" t="s">
        <v>6</v>
      </c>
      <c r="E507" s="108" t="s">
        <v>25</v>
      </c>
      <c r="F507" s="108">
        <v>14.9</v>
      </c>
      <c r="G507" s="100"/>
      <c r="I507" s="106" t="e">
        <f>VLOOKUP(__xlnm._FilterDatabase[[#This Row],[Number]],'100m'!$P$48:$P$75,1,0)</f>
        <v>#N/A</v>
      </c>
    </row>
    <row r="508" spans="1:9" x14ac:dyDescent="0.2">
      <c r="A508" s="105">
        <v>468</v>
      </c>
      <c r="B508" s="106" t="s">
        <v>471</v>
      </c>
      <c r="C508" s="107" t="s">
        <v>44</v>
      </c>
      <c r="D508" s="108" t="s">
        <v>6</v>
      </c>
      <c r="E508" s="108" t="s">
        <v>25</v>
      </c>
      <c r="F508" s="108"/>
      <c r="G508" s="100"/>
      <c r="I508" s="106" t="e">
        <f>VLOOKUP(__xlnm._FilterDatabase[[#This Row],[Number]],'100m'!$P$48:$P$75,1,0)</f>
        <v>#N/A</v>
      </c>
    </row>
    <row r="509" spans="1:9" x14ac:dyDescent="0.2">
      <c r="A509" s="105">
        <v>319</v>
      </c>
      <c r="B509" s="106" t="s">
        <v>472</v>
      </c>
      <c r="C509" s="107" t="s">
        <v>545</v>
      </c>
      <c r="D509" s="108" t="s">
        <v>9</v>
      </c>
      <c r="E509" s="108" t="s">
        <v>25</v>
      </c>
      <c r="F509" s="108">
        <v>0</v>
      </c>
      <c r="G509" s="100"/>
      <c r="I509" s="106" t="e">
        <f>VLOOKUP(__xlnm._FilterDatabase[[#This Row],[Number]],'100m'!$P$48:$P$75,1,0)</f>
        <v>#N/A</v>
      </c>
    </row>
    <row r="510" spans="1:9" x14ac:dyDescent="0.2">
      <c r="A510" s="105">
        <v>354</v>
      </c>
      <c r="B510" s="106" t="s">
        <v>399</v>
      </c>
      <c r="C510" s="107" t="s">
        <v>530</v>
      </c>
      <c r="D510" s="108" t="s">
        <v>9</v>
      </c>
      <c r="E510" s="108" t="s">
        <v>25</v>
      </c>
      <c r="F510" s="108"/>
      <c r="G510" s="100"/>
      <c r="I510" s="106" t="e">
        <f>VLOOKUP(__xlnm._FilterDatabase[[#This Row],[Number]],'100m'!$P$48:$P$75,1,0)</f>
        <v>#N/A</v>
      </c>
    </row>
    <row r="511" spans="1:9" x14ac:dyDescent="0.2">
      <c r="A511" s="105">
        <v>322</v>
      </c>
      <c r="B511" s="106" t="s">
        <v>348</v>
      </c>
      <c r="C511" s="107" t="s">
        <v>85</v>
      </c>
      <c r="D511" s="108" t="s">
        <v>9</v>
      </c>
      <c r="E511" s="108" t="s">
        <v>25</v>
      </c>
      <c r="F511" s="108">
        <v>13.03</v>
      </c>
      <c r="G511" s="100"/>
      <c r="I511" s="106" t="e">
        <f>VLOOKUP(__xlnm._FilterDatabase[[#This Row],[Number]],'100m'!$P$48:$P$75,1,0)</f>
        <v>#N/A</v>
      </c>
    </row>
    <row r="512" spans="1:9" x14ac:dyDescent="0.2">
      <c r="A512" s="105"/>
      <c r="B512" s="106"/>
      <c r="C512" s="107"/>
      <c r="D512" s="108"/>
      <c r="E512" s="108"/>
      <c r="F512" s="108"/>
      <c r="G512" s="100"/>
      <c r="I512" s="106" t="e">
        <f>VLOOKUP(__xlnm._FilterDatabase[[#This Row],[Number]],'100m'!$P$48:$P$75,1,0)</f>
        <v>#N/A</v>
      </c>
    </row>
    <row r="513" spans="1:9" x14ac:dyDescent="0.2">
      <c r="A513" s="105">
        <v>307</v>
      </c>
      <c r="B513" s="106" t="s">
        <v>83</v>
      </c>
      <c r="C513" s="107" t="s">
        <v>44</v>
      </c>
      <c r="D513" s="108" t="s">
        <v>9</v>
      </c>
      <c r="E513" s="108" t="s">
        <v>25</v>
      </c>
      <c r="F513" s="108">
        <v>11.9</v>
      </c>
      <c r="G513" s="101"/>
      <c r="H513" s="99"/>
      <c r="I513" s="106" t="e">
        <f>VLOOKUP(__xlnm._FilterDatabase[[#This Row],[Number]],'100m'!$P$48:$P$75,1,0)</f>
        <v>#N/A</v>
      </c>
    </row>
    <row r="514" spans="1:9" x14ac:dyDescent="0.2">
      <c r="A514" s="105">
        <v>308</v>
      </c>
      <c r="B514" s="106" t="s">
        <v>58</v>
      </c>
      <c r="C514" s="107" t="s">
        <v>59</v>
      </c>
      <c r="D514" s="108" t="s">
        <v>9</v>
      </c>
      <c r="E514" s="108" t="s">
        <v>25</v>
      </c>
      <c r="F514" s="108"/>
      <c r="G514" s="101"/>
      <c r="H514" s="99"/>
      <c r="I514" s="106" t="e">
        <f>VLOOKUP(__xlnm._FilterDatabase[[#This Row],[Number]],'100m'!$P$48:$P$75,1,0)</f>
        <v>#N/A</v>
      </c>
    </row>
    <row r="515" spans="1:9" x14ac:dyDescent="0.2">
      <c r="A515" s="105">
        <v>390</v>
      </c>
      <c r="B515" s="106" t="s">
        <v>353</v>
      </c>
      <c r="C515" s="107" t="s">
        <v>85</v>
      </c>
      <c r="D515" s="108" t="s">
        <v>8</v>
      </c>
      <c r="E515" s="108" t="s">
        <v>13</v>
      </c>
      <c r="F515" s="108"/>
      <c r="G515" s="101"/>
      <c r="H515" s="99"/>
      <c r="I515" s="106" t="e">
        <f>VLOOKUP(__xlnm._FilterDatabase[[#This Row],[Number]],'100m'!$P$48:$P$75,1,0)</f>
        <v>#N/A</v>
      </c>
    </row>
    <row r="516" spans="1:9" x14ac:dyDescent="0.2">
      <c r="A516" s="105">
        <v>25</v>
      </c>
      <c r="B516" s="106" t="s">
        <v>305</v>
      </c>
      <c r="C516" s="107" t="s">
        <v>59</v>
      </c>
      <c r="D516" s="108" t="s">
        <v>11</v>
      </c>
      <c r="E516" s="108" t="s">
        <v>13</v>
      </c>
      <c r="F516" s="108"/>
      <c r="G516" s="101"/>
      <c r="H516" s="99"/>
      <c r="I516" s="106" t="e">
        <f>VLOOKUP(__xlnm._FilterDatabase[[#This Row],[Number]],'100m'!$P$48:$P$75,1,0)</f>
        <v>#N/A</v>
      </c>
    </row>
    <row r="517" spans="1:9" x14ac:dyDescent="0.2">
      <c r="A517" s="105">
        <v>23</v>
      </c>
      <c r="B517" s="106" t="s">
        <v>308</v>
      </c>
      <c r="C517" s="107" t="s">
        <v>502</v>
      </c>
      <c r="D517" s="108" t="s">
        <v>11</v>
      </c>
      <c r="E517" s="108" t="s">
        <v>13</v>
      </c>
      <c r="F517" s="108">
        <v>20.100000000000001</v>
      </c>
      <c r="G517" s="101"/>
      <c r="H517" s="99"/>
      <c r="I517" s="106" t="e">
        <f>VLOOKUP(__xlnm._FilterDatabase[[#This Row],[Number]],'100m'!$P$48:$P$75,1,0)</f>
        <v>#N/A</v>
      </c>
    </row>
    <row r="518" spans="1:9" x14ac:dyDescent="0.2">
      <c r="A518" s="105">
        <v>1</v>
      </c>
      <c r="B518" s="106" t="s">
        <v>354</v>
      </c>
      <c r="C518" s="107" t="s">
        <v>505</v>
      </c>
      <c r="D518" s="108" t="s">
        <v>10</v>
      </c>
      <c r="E518" s="108" t="s">
        <v>14</v>
      </c>
      <c r="F518" s="108"/>
      <c r="G518" s="101"/>
      <c r="H518" s="99"/>
      <c r="I518" s="106" t="e">
        <f>VLOOKUP(__xlnm._FilterDatabase[[#This Row],[Number]],'100m'!$P$48:$P$75,1,0)</f>
        <v>#N/A</v>
      </c>
    </row>
    <row r="519" spans="1:9" x14ac:dyDescent="0.2">
      <c r="A519" s="105">
        <v>360</v>
      </c>
      <c r="B519" s="106" t="s">
        <v>62</v>
      </c>
      <c r="C519" s="107" t="s">
        <v>36</v>
      </c>
      <c r="D519" s="108" t="s">
        <v>9</v>
      </c>
      <c r="E519" s="108" t="s">
        <v>19</v>
      </c>
      <c r="F519" s="108"/>
      <c r="G519" s="101"/>
      <c r="H519" s="99"/>
      <c r="I519" s="106" t="e">
        <f>VLOOKUP(__xlnm._FilterDatabase[[#This Row],[Number]],'100m'!$P$48:$P$75,1,0)</f>
        <v>#N/A</v>
      </c>
    </row>
    <row r="520" spans="1:9" x14ac:dyDescent="0.2">
      <c r="A520" s="105">
        <v>319</v>
      </c>
      <c r="B520" s="106" t="s">
        <v>472</v>
      </c>
      <c r="C520" s="107" t="s">
        <v>545</v>
      </c>
      <c r="D520" s="108" t="s">
        <v>9</v>
      </c>
      <c r="E520" s="108" t="s">
        <v>19</v>
      </c>
      <c r="F520" s="108">
        <v>0</v>
      </c>
      <c r="G520" s="101"/>
      <c r="H520" s="99"/>
      <c r="I520" s="106" t="e">
        <f>VLOOKUP(__xlnm._FilterDatabase[[#This Row],[Number]],'100m'!$P$48:$P$75,1,0)</f>
        <v>#N/A</v>
      </c>
    </row>
    <row r="521" spans="1:9" x14ac:dyDescent="0.2">
      <c r="A521" s="105">
        <v>331</v>
      </c>
      <c r="B521" s="106" t="s">
        <v>473</v>
      </c>
      <c r="C521" s="107" t="s">
        <v>133</v>
      </c>
      <c r="D521" s="108" t="s">
        <v>9</v>
      </c>
      <c r="E521" s="108" t="s">
        <v>19</v>
      </c>
      <c r="F521" s="108">
        <v>49.89</v>
      </c>
      <c r="G521" s="101"/>
      <c r="H521" s="99"/>
      <c r="I521" s="106" t="e">
        <f>VLOOKUP(__xlnm._FilterDatabase[[#This Row],[Number]],'100m'!$P$48:$P$75,1,0)</f>
        <v>#N/A</v>
      </c>
    </row>
    <row r="522" spans="1:9" x14ac:dyDescent="0.2">
      <c r="A522" s="105">
        <v>334</v>
      </c>
      <c r="B522" s="106" t="s">
        <v>126</v>
      </c>
      <c r="C522" s="107" t="s">
        <v>42</v>
      </c>
      <c r="D522" s="108" t="s">
        <v>9</v>
      </c>
      <c r="E522" s="108" t="s">
        <v>19</v>
      </c>
      <c r="F522" s="108">
        <v>44.73</v>
      </c>
      <c r="G522" s="101"/>
      <c r="H522" s="99"/>
      <c r="I522" s="106" t="e">
        <f>VLOOKUP(__xlnm._FilterDatabase[[#This Row],[Number]],'100m'!$P$48:$P$75,1,0)</f>
        <v>#N/A</v>
      </c>
    </row>
    <row r="523" spans="1:9" x14ac:dyDescent="0.2">
      <c r="A523" s="105">
        <v>29</v>
      </c>
      <c r="B523" s="106" t="s">
        <v>368</v>
      </c>
      <c r="C523" s="107" t="s">
        <v>518</v>
      </c>
      <c r="D523" s="108" t="s">
        <v>11</v>
      </c>
      <c r="E523" s="108" t="s">
        <v>21</v>
      </c>
      <c r="F523" s="108">
        <v>73.98</v>
      </c>
      <c r="G523" s="101"/>
      <c r="H523" s="99"/>
      <c r="I523" s="106" t="e">
        <f>VLOOKUP(__xlnm._FilterDatabase[[#This Row],[Number]],'100m'!$P$48:$P$75,1,0)</f>
        <v>#N/A</v>
      </c>
    </row>
    <row r="524" spans="1:9" x14ac:dyDescent="0.2">
      <c r="A524" s="105">
        <v>88</v>
      </c>
      <c r="B524" s="106" t="s">
        <v>474</v>
      </c>
      <c r="C524" s="107" t="s">
        <v>44</v>
      </c>
      <c r="D524" s="108" t="s">
        <v>3</v>
      </c>
      <c r="E524" s="108" t="s">
        <v>21</v>
      </c>
      <c r="F524" s="108"/>
      <c r="G524" s="100"/>
      <c r="I524" s="106" t="e">
        <f>VLOOKUP(__xlnm._FilterDatabase[[#This Row],[Number]],'100m'!$P$48:$P$75,1,0)</f>
        <v>#N/A</v>
      </c>
    </row>
    <row r="525" spans="1:9" x14ac:dyDescent="0.2">
      <c r="A525" s="105">
        <v>95</v>
      </c>
      <c r="B525" s="106" t="s">
        <v>475</v>
      </c>
      <c r="C525" s="107" t="s">
        <v>495</v>
      </c>
      <c r="D525" s="108" t="s">
        <v>3</v>
      </c>
      <c r="E525" s="108" t="s">
        <v>21</v>
      </c>
      <c r="F525" s="108">
        <v>60.83</v>
      </c>
      <c r="G525" s="100"/>
      <c r="I525" s="106" t="e">
        <f>VLOOKUP(__xlnm._FilterDatabase[[#This Row],[Number]],'100m'!$P$48:$P$75,1,0)</f>
        <v>#N/A</v>
      </c>
    </row>
    <row r="526" spans="1:9" x14ac:dyDescent="0.2">
      <c r="A526" s="105">
        <v>52</v>
      </c>
      <c r="B526" s="106" t="s">
        <v>476</v>
      </c>
      <c r="C526" s="107" t="s">
        <v>42</v>
      </c>
      <c r="D526" s="108" t="s">
        <v>2</v>
      </c>
      <c r="E526" s="108" t="s">
        <v>21</v>
      </c>
      <c r="F526" s="108">
        <v>56.85</v>
      </c>
      <c r="G526" s="100"/>
      <c r="I526" s="156" t="e">
        <f>VLOOKUP(__xlnm._FilterDatabase[[#This Row],[Number]],'100m'!$P$48:$P$75,1,0)</f>
        <v>#N/A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77"/>
  <sheetViews>
    <sheetView tabSelected="1" view="pageBreakPreview" topLeftCell="A49" zoomScaleNormal="75" zoomScaleSheetLayoutView="100" workbookViewId="0">
      <selection activeCell="R46" sqref="R46:Y78"/>
    </sheetView>
  </sheetViews>
  <sheetFormatPr defaultRowHeight="15" x14ac:dyDescent="0.25"/>
  <cols>
    <col min="1" max="1" width="3" style="2" customWidth="1"/>
    <col min="2" max="2" width="8.375" style="2" customWidth="1"/>
    <col min="3" max="3" width="18.375" style="2" customWidth="1"/>
    <col min="4" max="4" width="24.25" style="3" customWidth="1"/>
    <col min="5" max="5" width="22.5" style="3" bestFit="1" customWidth="1"/>
    <col min="6" max="6" width="17.25" style="4" customWidth="1"/>
    <col min="7" max="7" width="7.375" style="2" customWidth="1"/>
    <col min="8" max="8" width="8.875" style="2" customWidth="1"/>
    <col min="9" max="10" width="3.25" style="1" customWidth="1"/>
    <col min="11" max="11" width="8.5" style="2" customWidth="1"/>
    <col min="12" max="12" width="13.5" style="2" customWidth="1"/>
    <col min="13" max="13" width="24.625" style="2" customWidth="1"/>
    <col min="14" max="14" width="24" style="2" customWidth="1"/>
    <col min="15" max="15" width="10.375" style="2" customWidth="1"/>
    <col min="16" max="17" width="8.5" style="2" customWidth="1"/>
    <col min="18" max="18" width="3.75" style="2" customWidth="1"/>
    <col min="19" max="19" width="8.5" style="2" customWidth="1"/>
    <col min="20" max="20" width="13.5" style="2" customWidth="1"/>
    <col min="21" max="21" width="28.625" style="2" customWidth="1"/>
    <col min="22" max="22" width="22.75" style="2" bestFit="1" customWidth="1"/>
    <col min="23" max="23" width="10.375" style="2" customWidth="1"/>
    <col min="24" max="1024" width="8.5" style="2" customWidth="1"/>
  </cols>
  <sheetData>
    <row r="2" spans="2:25" x14ac:dyDescent="0.25">
      <c r="B2" s="5"/>
      <c r="C2" s="6"/>
      <c r="D2" s="4"/>
      <c r="E2" s="4"/>
      <c r="G2" s="7"/>
      <c r="H2" s="5"/>
    </row>
    <row r="3" spans="2:25" x14ac:dyDescent="0.25">
      <c r="B3" s="5"/>
      <c r="C3" s="5"/>
      <c r="D3" s="4"/>
      <c r="E3" s="4"/>
      <c r="G3" s="7"/>
      <c r="H3" s="5"/>
    </row>
    <row r="4" spans="2:25" x14ac:dyDescent="0.25">
      <c r="B4" s="8" t="s">
        <v>153</v>
      </c>
      <c r="C4" s="9" t="s">
        <v>154</v>
      </c>
      <c r="D4" s="58" t="s">
        <v>27</v>
      </c>
      <c r="E4" s="58" t="s">
        <v>28</v>
      </c>
      <c r="F4" s="58" t="s">
        <v>155</v>
      </c>
      <c r="G4" s="8" t="s">
        <v>156</v>
      </c>
      <c r="H4" s="8" t="s">
        <v>157</v>
      </c>
      <c r="K4" s="8" t="s">
        <v>153</v>
      </c>
      <c r="L4" s="9" t="s">
        <v>158</v>
      </c>
      <c r="M4" s="58" t="s">
        <v>27</v>
      </c>
      <c r="N4" s="58" t="s">
        <v>28</v>
      </c>
      <c r="O4" s="58" t="s">
        <v>155</v>
      </c>
      <c r="P4" s="8" t="s">
        <v>156</v>
      </c>
      <c r="Q4" s="8" t="s">
        <v>157</v>
      </c>
      <c r="S4" s="8" t="s">
        <v>153</v>
      </c>
      <c r="T4" s="9" t="s">
        <v>159</v>
      </c>
      <c r="U4" s="58" t="s">
        <v>27</v>
      </c>
      <c r="V4" s="58" t="s">
        <v>28</v>
      </c>
      <c r="W4" s="58" t="s">
        <v>155</v>
      </c>
      <c r="X4" s="8" t="s">
        <v>156</v>
      </c>
      <c r="Y4" s="8" t="s">
        <v>157</v>
      </c>
    </row>
    <row r="5" spans="2:25" x14ac:dyDescent="0.25">
      <c r="B5" s="11">
        <v>1</v>
      </c>
      <c r="C5" s="51"/>
      <c r="D5" s="59" t="str">
        <f>IF(G5=0, "",IF(ISNA(VLOOKUP(G5,Registration!$A$2:$C$577,2,0)),"Not registered",IF(VLOOKUP(G5,Registration!$A$2:$C$577,2,0)=0,"Not registered",VLOOKUP(G5,Registration!$A$2:$C$577,2,0))))</f>
        <v>Liam Nixon</v>
      </c>
      <c r="E5" s="59" t="str">
        <f>IF(G5=0, "",IF(ISNA(VLOOKUP(G5,Registration!$A$2:$C$577,3,0)),"Not registered",IF(VLOOKUP(G5,Registration!$A$2:$C$577,3,0)=0,"Not registered",VLOOKUP(G5,Registration!$A$2:$C$577,3,0))))</f>
        <v>Poole AC</v>
      </c>
      <c r="F5" s="59" t="str">
        <f>IF(G5=0, "",IF(ISNA(VLOOKUP(G5,Registration!$A$2:$D$477,4,0)),"Not registered",IF(VLOOKUP(G5,Registration!$A$2:$D$477,4,0)=0,"Not registered",VLOOKUP(G5,Registration!$A$2:$D$477,4,0))))</f>
        <v>U17M</v>
      </c>
      <c r="G5" s="55">
        <v>371</v>
      </c>
      <c r="H5" s="13">
        <v>11.9</v>
      </c>
      <c r="K5" s="11">
        <v>1</v>
      </c>
      <c r="L5" s="51"/>
      <c r="M5" s="59" t="str">
        <f>IF(P5=0, "",IF(ISNA(VLOOKUP(P5,Registration!$A$2:$C$577,2,0)),"Not registered",IF(VLOOKUP(P5,Registration!$A$2:$C$577,2,0)=0,"Not registered",VLOOKUP(P5,Registration!$A$2:$C$577,2,0))))</f>
        <v>Henry Brooks</v>
      </c>
      <c r="N5" s="59" t="str">
        <f>IF(P5=0, "",IF(ISNA(VLOOKUP(P5,Registration!$A$2:$C$577,3,0)),"Not registered",IF(VLOOKUP(P5,Registration!$A$2:$C$577,3,0)=0,"Not registered",VLOOKUP(P5,Registration!$A$2:$C$577,3,0))))</f>
        <v>Southampton Athletic Club</v>
      </c>
      <c r="O5" s="59" t="str">
        <f>IF(P5=0, "",IF(ISNA(VLOOKUP(P5,Registration!$A$2:$D$477,4,0)),"Not registered",IF(VLOOKUP(P5,Registration!$A$2:$D$477,4,0)=0,"Not registered",VLOOKUP(P5,Registration!$A$2:$D$477,4,0))))</f>
        <v>U15B</v>
      </c>
      <c r="P5" s="55">
        <v>294</v>
      </c>
      <c r="Q5" s="14">
        <v>12.8</v>
      </c>
      <c r="S5" s="11">
        <v>1</v>
      </c>
      <c r="T5" s="51"/>
      <c r="U5" s="59" t="str">
        <f>IF(X5=0, "",IF(ISNA(VLOOKUP(X5,Registration!$A$2:$C$577,2,0)),"Not registered",IF(VLOOKUP(X5,Registration!$A$2:$C$577,2,0)=0,"Not registered",VLOOKUP(X5,Registration!$A$2:$C$577,2,0))))</f>
        <v>Luke  Owen</v>
      </c>
      <c r="V5" s="59" t="str">
        <f>IF(X5=0, "",IF(ISNA(VLOOKUP(X5,Registration!$A$2:$C$577,3,0)),"Not registered",IF(VLOOKUP(X5,Registration!$A$2:$C$577,3,0)=0,"Not registered",VLOOKUP(X5,Registration!$A$2:$C$577,3,0))))</f>
        <v>Kings Park</v>
      </c>
      <c r="W5" s="59" t="str">
        <f>IF(X5=0, "",IF(ISNA(VLOOKUP(X5,Registration!$A$2:$D$477,4,0)),"Not registered",IF(VLOOKUP(X5,Registration!$A$2:$D$477,4,0)=0,"Not registered",VLOOKUP(X5,Registration!$A$2:$D$477,4,0))))</f>
        <v>U13B</v>
      </c>
      <c r="X5" s="55">
        <v>438</v>
      </c>
      <c r="Y5" s="13">
        <v>14.1</v>
      </c>
    </row>
    <row r="6" spans="2:25" x14ac:dyDescent="0.25">
      <c r="B6" s="15">
        <v>2</v>
      </c>
      <c r="C6" s="52"/>
      <c r="D6" s="59" t="str">
        <f>IF(G6=0, "",IF(ISNA(VLOOKUP(G6,Registration!$A$2:$C$577,2,0)),"Not registered",IF(VLOOKUP(G6,Registration!$A$2:$C$577,2,0)=0,"Not registered",VLOOKUP(G6,Registration!$A$2:$C$577,2,0))))</f>
        <v>max henley</v>
      </c>
      <c r="E6" s="59" t="str">
        <f>IF(G6=0, "",IF(ISNA(VLOOKUP(G6,Registration!$A$2:$C$577,3,0)),"Not registered",IF(VLOOKUP(G6,Registration!$A$2:$C$577,3,0)=0,"Not registered",VLOOKUP(G6,Registration!$A$2:$C$577,3,0))))</f>
        <v>Isle Of Wight AC</v>
      </c>
      <c r="F6" s="59" t="str">
        <f>IF(G6=0, "",IF(ISNA(VLOOKUP(G6,Registration!$A$2:$D$477,4,0)),"Not registered",IF(VLOOKUP(G6,Registration!$A$2:$D$477,4,0)=0,"Not registered",VLOOKUP(G6,Registration!$A$2:$D$477,4,0))))</f>
        <v>U17M</v>
      </c>
      <c r="G6" s="56">
        <v>383</v>
      </c>
      <c r="H6" s="17">
        <v>11.9</v>
      </c>
      <c r="K6" s="15">
        <v>2</v>
      </c>
      <c r="L6" s="52"/>
      <c r="M6" s="59" t="str">
        <f>IF(P6=0, "",IF(ISNA(VLOOKUP(P6,Registration!$A$2:$C$577,2,0)),"Not registered",IF(VLOOKUP(P6,Registration!$A$2:$C$577,2,0)=0,"Not registered",VLOOKUP(P6,Registration!$A$2:$C$577,2,0))))</f>
        <v>Rusciano Thomas-Riley</v>
      </c>
      <c r="N6" s="59" t="str">
        <f>IF(P6=0, "",IF(ISNA(VLOOKUP(P6,Registration!$A$2:$C$577,3,0)),"Not registered",IF(VLOOKUP(P6,Registration!$A$2:$C$577,3,0)=0,"Not registered",VLOOKUP(P6,Registration!$A$2:$C$577,3,0))))</f>
        <v>Coventry Godiva Harriers</v>
      </c>
      <c r="O6" s="59" t="str">
        <f>IF(P6=0, "",IF(ISNA(VLOOKUP(P6,Registration!$A$2:$D$477,4,0)),"Not registered",IF(VLOOKUP(P6,Registration!$A$2:$D$477,4,0)=0,"Not registered",VLOOKUP(P6,Registration!$A$2:$D$477,4,0))))</f>
        <v>U15B</v>
      </c>
      <c r="P6" s="56">
        <v>467</v>
      </c>
      <c r="Q6" s="18">
        <v>13.1</v>
      </c>
      <c r="S6" s="15">
        <v>2</v>
      </c>
      <c r="T6" s="52"/>
      <c r="U6" s="59" t="str">
        <f>IF(X6=0, "",IF(ISNA(VLOOKUP(X6,Registration!$A$2:$C$577,2,0)),"Not registered",IF(VLOOKUP(X6,Registration!$A$2:$C$577,2,0)=0,"Not registered",VLOOKUP(X6,Registration!$A$2:$C$577,2,0))))</f>
        <v>James LAWSON</v>
      </c>
      <c r="V6" s="59" t="str">
        <f>IF(X6=0, "",IF(ISNA(VLOOKUP(X6,Registration!$A$2:$C$577,3,0)),"Not registered",IF(VLOOKUP(X6,Registration!$A$2:$C$577,3,0)=0,"Not registered",VLOOKUP(X6,Registration!$A$2:$C$577,3,0))))</f>
        <v>S Factor Academy</v>
      </c>
      <c r="W6" s="59" t="str">
        <f>IF(X6=0, "",IF(ISNA(VLOOKUP(X6,Registration!$A$2:$D$477,4,0)),"Not registered",IF(VLOOKUP(X6,Registration!$A$2:$D$477,4,0)=0,"Not registered",VLOOKUP(X6,Registration!$A$2:$D$477,4,0))))</f>
        <v>U13B</v>
      </c>
      <c r="X6" s="56">
        <v>181</v>
      </c>
      <c r="Y6" s="18">
        <v>14.2</v>
      </c>
    </row>
    <row r="7" spans="2:25" x14ac:dyDescent="0.25">
      <c r="B7" s="15">
        <v>3</v>
      </c>
      <c r="C7" s="52"/>
      <c r="D7" s="59" t="str">
        <f>IF(G7=0, "",IF(ISNA(VLOOKUP(G7,Registration!$A$2:$C$577,2,0)),"Not registered",IF(VLOOKUP(G7,Registration!$A$2:$C$577,2,0)=0,"Not registered",VLOOKUP(G7,Registration!$A$2:$C$577,2,0))))</f>
        <v>Toby Hiller</v>
      </c>
      <c r="E7" s="59" t="str">
        <f>IF(G7=0, "",IF(ISNA(VLOOKUP(G7,Registration!$A$2:$C$577,3,0)),"Not registered",IF(VLOOKUP(G7,Registration!$A$2:$C$577,3,0)=0,"Not registered",VLOOKUP(G7,Registration!$A$2:$C$577,3,0))))</f>
        <v>Wimborne AC</v>
      </c>
      <c r="F7" s="59" t="str">
        <f>IF(G7=0, "",IF(ISNA(VLOOKUP(G7,Registration!$A$2:$D$477,4,0)),"Not registered",IF(VLOOKUP(G7,Registration!$A$2:$D$477,4,0)=0,"Not registered",VLOOKUP(G7,Registration!$A$2:$D$477,4,0))))</f>
        <v>U17M</v>
      </c>
      <c r="G7" s="56">
        <v>382</v>
      </c>
      <c r="H7" s="17">
        <v>11.9</v>
      </c>
      <c r="K7" s="15">
        <v>3</v>
      </c>
      <c r="L7" s="52"/>
      <c r="M7" s="59" t="str">
        <f>IF(P7=0, "",IF(ISNA(VLOOKUP(P7,Registration!$A$2:$C$577,2,0)),"Not registered",IF(VLOOKUP(P7,Registration!$A$2:$C$577,2,0)=0,"Not registered",VLOOKUP(P7,Registration!$A$2:$C$577,2,0))))</f>
        <v>Ethan Gill</v>
      </c>
      <c r="N7" s="59" t="str">
        <f>IF(P7=0, "",IF(ISNA(VLOOKUP(P7,Registration!$A$2:$C$577,3,0)),"Not registered",IF(VLOOKUP(P7,Registration!$A$2:$C$577,3,0)=0,"Not registered",VLOOKUP(P7,Registration!$A$2:$C$577,3,0))))</f>
        <v>Bristol and West AC</v>
      </c>
      <c r="O7" s="59" t="str">
        <f>IF(P7=0, "",IF(ISNA(VLOOKUP(P7,Registration!$A$2:$D$477,4,0)),"Not registered",IF(VLOOKUP(P7,Registration!$A$2:$D$477,4,0)=0,"Not registered",VLOOKUP(P7,Registration!$A$2:$D$477,4,0))))</f>
        <v>U15B</v>
      </c>
      <c r="P7" s="56">
        <v>286</v>
      </c>
      <c r="Q7" s="18">
        <v>14.1</v>
      </c>
      <c r="S7" s="15">
        <v>3</v>
      </c>
      <c r="T7" s="52"/>
      <c r="U7" s="59" t="str">
        <f>IF(X7=0, "",IF(ISNA(VLOOKUP(X7,Registration!$A$2:$C$577,2,0)),"Not registered",IF(VLOOKUP(X7,Registration!$A$2:$C$577,2,0)=0,"Not registered",VLOOKUP(X7,Registration!$A$2:$C$577,2,0))))</f>
        <v>AAYAN KAR</v>
      </c>
      <c r="V7" s="59" t="str">
        <f>IF(X7=0, "",IF(ISNA(VLOOKUP(X7,Registration!$A$2:$C$577,3,0)),"Not registered",IF(VLOOKUP(X7,Registration!$A$2:$C$577,3,0)=0,"Not registered",VLOOKUP(X7,Registration!$A$2:$C$577,3,0))))</f>
        <v>Bournemouth AC</v>
      </c>
      <c r="W7" s="59" t="str">
        <f>IF(X7=0, "",IF(ISNA(VLOOKUP(X7,Registration!$A$2:$D$477,4,0)),"Not registered",IF(VLOOKUP(X7,Registration!$A$2:$D$477,4,0)=0,"Not registered",VLOOKUP(X7,Registration!$A$2:$D$477,4,0))))</f>
        <v>U13B</v>
      </c>
      <c r="X7" s="56">
        <v>183</v>
      </c>
      <c r="Y7" s="18">
        <v>15.3</v>
      </c>
    </row>
    <row r="8" spans="2:25" x14ac:dyDescent="0.25">
      <c r="B8" s="15">
        <v>4</v>
      </c>
      <c r="C8" s="53"/>
      <c r="D8" s="59" t="str">
        <f>IF(G8=0, "",IF(ISNA(VLOOKUP(G8,Registration!$A$2:$C$577,2,0)),"Not registered",IF(VLOOKUP(G8,Registration!$A$2:$C$577,2,0)=0,"Not registered",VLOOKUP(G8,Registration!$A$2:$C$577,2,0))))</f>
        <v>Dan Owen</v>
      </c>
      <c r="E8" s="59" t="str">
        <f>IF(G8=0, "",IF(ISNA(VLOOKUP(G8,Registration!$A$2:$C$577,3,0)),"Not registered",IF(VLOOKUP(G8,Registration!$A$2:$C$577,3,0)=0,"Not registered",VLOOKUP(G8,Registration!$A$2:$C$577,3,0))))</f>
        <v>Kings Park</v>
      </c>
      <c r="F8" s="59" t="str">
        <f>IF(G8=0, "",IF(ISNA(VLOOKUP(G8,Registration!$A$2:$D$477,4,0)),"Not registered",IF(VLOOKUP(G8,Registration!$A$2:$D$477,4,0)=0,"Not registered",VLOOKUP(G8,Registration!$A$2:$D$477,4,0))))</f>
        <v>U17M</v>
      </c>
      <c r="G8" s="56">
        <v>370</v>
      </c>
      <c r="H8" s="17">
        <v>12.3</v>
      </c>
      <c r="K8" s="15">
        <v>4</v>
      </c>
      <c r="L8" s="53"/>
      <c r="M8" s="59" t="str">
        <f>IF(P8=0, "",IF(ISNA(VLOOKUP(P8,Registration!$A$2:$C$577,2,0)),"Not registered",IF(VLOOKUP(P8,Registration!$A$2:$C$577,2,0)=0,"Not registered",VLOOKUP(P8,Registration!$A$2:$C$577,2,0))))</f>
        <v>Joseph Banks</v>
      </c>
      <c r="N8" s="59" t="str">
        <f>IF(P8=0, "",IF(ISNA(VLOOKUP(P8,Registration!$A$2:$C$577,3,0)),"Not registered",IF(VLOOKUP(P8,Registration!$A$2:$C$577,3,0)=0,"Not registered",VLOOKUP(P8,Registration!$A$2:$C$577,3,0))))</f>
        <v>Yeovil Olympiads AC</v>
      </c>
      <c r="O8" s="59" t="str">
        <f>IF(P8=0, "",IF(ISNA(VLOOKUP(P8,Registration!$A$2:$D$477,4,0)),"Not registered",IF(VLOOKUP(P8,Registration!$A$2:$D$477,4,0)=0,"Not registered",VLOOKUP(P8,Registration!$A$2:$D$477,4,0))))</f>
        <v>U15B</v>
      </c>
      <c r="P8" s="56">
        <v>297</v>
      </c>
      <c r="Q8" s="18">
        <v>14.4</v>
      </c>
      <c r="S8" s="15">
        <v>4</v>
      </c>
      <c r="T8" s="53"/>
      <c r="U8" s="59" t="str">
        <f>IF(X8=0, "",IF(ISNA(VLOOKUP(X8,Registration!$A$2:$C$577,2,0)),"Not registered",IF(VLOOKUP(X8,Registration!$A$2:$C$577,2,0)=0,"Not registered",VLOOKUP(X8,Registration!$A$2:$C$577,2,0))))</f>
        <v>William Evans</v>
      </c>
      <c r="V8" s="59"/>
      <c r="W8" s="59" t="str">
        <f>IF(X8=0, "",IF(ISNA(VLOOKUP(X8,Registration!$A$2:$D$477,4,0)),"Not registered",IF(VLOOKUP(X8,Registration!$A$2:$D$477,4,0)=0,"Not registered",VLOOKUP(X8,Registration!$A$2:$D$477,4,0))))</f>
        <v>U13B</v>
      </c>
      <c r="X8" s="56">
        <v>189</v>
      </c>
      <c r="Y8" s="17">
        <v>16.100000000000001</v>
      </c>
    </row>
    <row r="9" spans="2:25" x14ac:dyDescent="0.25">
      <c r="B9" s="15">
        <v>5</v>
      </c>
      <c r="C9" s="54"/>
      <c r="D9" s="59" t="str">
        <f>IF(G9=0, "",IF(ISNA(VLOOKUP(G9,Registration!$A$2:$C$577,2,0)),"Not registered",IF(VLOOKUP(G9,Registration!$A$2:$C$577,2,0)=0,"Not registered",VLOOKUP(G9,Registration!$A$2:$C$577,2,0))))</f>
        <v>Jamie Paton</v>
      </c>
      <c r="E9" s="59" t="str">
        <f>IF(G9=0, "",IF(ISNA(VLOOKUP(G9,Registration!$A$2:$C$577,3,0)),"Not registered",IF(VLOOKUP(G9,Registration!$A$2:$C$577,3,0)=0,"Not registered",VLOOKUP(G9,Registration!$A$2:$C$577,3,0))))</f>
        <v>Poole Athletics Club</v>
      </c>
      <c r="F9" s="59" t="str">
        <f>IF(G9=0, "",IF(ISNA(VLOOKUP(G9,Registration!$A$2:$D$477,4,0)),"Not registered",IF(VLOOKUP(G9,Registration!$A$2:$D$477,4,0)=0,"Not registered",VLOOKUP(G9,Registration!$A$2:$D$477,4,0))))</f>
        <v>U17M</v>
      </c>
      <c r="G9" s="56">
        <v>369</v>
      </c>
      <c r="H9" s="18">
        <v>12.3</v>
      </c>
      <c r="K9" s="15">
        <v>5</v>
      </c>
      <c r="L9" s="54"/>
      <c r="M9" s="59" t="str">
        <f>IF(P9=0, "",IF(ISNA(VLOOKUP(P9,Registration!$A$2:$C$577,2,0)),"Not registered",IF(VLOOKUP(P9,Registration!$A$2:$C$577,2,0)=0,"Not registered",VLOOKUP(P9,Registration!$A$2:$C$577,2,0))))</f>
        <v>Jakob Roberts</v>
      </c>
      <c r="N9" s="59" t="str">
        <f>IF(P9=0, "",IF(ISNA(VLOOKUP(P9,Registration!$A$2:$C$577,3,0)),"Not registered",IF(VLOOKUP(P9,Registration!$A$2:$C$577,3,0)=0,"Not registered",VLOOKUP(P9,Registration!$A$2:$C$577,3,0))))</f>
        <v>Jakob Roberts</v>
      </c>
      <c r="O9" s="59" t="str">
        <f>IF(P9=0, "",IF(ISNA(VLOOKUP(P9,Registration!$A$2:$D$477,4,0)),"Not registered",IF(VLOOKUP(P9,Registration!$A$2:$D$477,4,0)=0,"Not registered",VLOOKUP(P9,Registration!$A$2:$D$477,4,0))))</f>
        <v>U15B</v>
      </c>
      <c r="P9" s="56">
        <v>462</v>
      </c>
      <c r="Q9" s="18">
        <v>14.9</v>
      </c>
      <c r="S9" s="15">
        <v>5</v>
      </c>
      <c r="T9" s="54"/>
      <c r="U9" s="59" t="str">
        <f>IF(X9=0, "",IF(ISNA(VLOOKUP(X9,Registration!$A$2:$C$577,2,0)),"Not registered",IF(VLOOKUP(X9,Registration!$A$2:$C$577,2,0)=0,"Not registered",VLOOKUP(X9,Registration!$A$2:$C$577,2,0))))</f>
        <v xml:space="preserve">William Mitchell </v>
      </c>
      <c r="V9" s="59" t="str">
        <f>IF(X9=0, "",IF(ISNA(VLOOKUP(X9,Registration!$A$2:$C$577,3,0)),"Not registered",IF(VLOOKUP(X9,Registration!$A$2:$C$577,3,0)=0,"Not registered",VLOOKUP(X9,Registration!$A$2:$C$577,3,0))))</f>
        <v>Southampton Athletic Club</v>
      </c>
      <c r="W9" s="59" t="str">
        <f>IF(X9=0, "",IF(ISNA(VLOOKUP(X9,Registration!$A$2:$D$477,4,0)),"Not registered",IF(VLOOKUP(X9,Registration!$A$2:$D$477,4,0)=0,"Not registered",VLOOKUP(X9,Registration!$A$2:$D$477,4,0))))</f>
        <v>U13B</v>
      </c>
      <c r="X9" s="56">
        <v>177</v>
      </c>
      <c r="Y9" s="17">
        <v>16.5</v>
      </c>
    </row>
    <row r="10" spans="2:25" x14ac:dyDescent="0.25">
      <c r="B10" s="15">
        <v>6</v>
      </c>
      <c r="C10" s="52"/>
      <c r="D10" s="59" t="str">
        <f>IF(G10=0, "",IF(ISNA(VLOOKUP(G10,Registration!$A$2:$C$577,2,0)),"Not registered",IF(VLOOKUP(G10,Registration!$A$2:$C$577,2,0)=0,"Not registered",VLOOKUP(G10,Registration!$A$2:$C$577,2,0))))</f>
        <v>Edward Pearce</v>
      </c>
      <c r="E10" s="59" t="str">
        <f>IF(G10=0, "",IF(ISNA(VLOOKUP(G10,Registration!$A$2:$C$577,3,0)),"Not registered",IF(VLOOKUP(G10,Registration!$A$2:$C$577,3,0)=0,"Not registered",VLOOKUP(G10,Registration!$A$2:$C$577,3,0))))</f>
        <v>Poole AC</v>
      </c>
      <c r="F10" s="59" t="str">
        <f>IF(G10=0, "",IF(ISNA(VLOOKUP(G10,Registration!$A$2:$D$477,4,0)),"Not registered",IF(VLOOKUP(G10,Registration!$A$2:$D$477,4,0)=0,"Not registered",VLOOKUP(G10,Registration!$A$2:$D$477,4,0))))</f>
        <v>U17M</v>
      </c>
      <c r="G10" s="56">
        <v>368</v>
      </c>
      <c r="H10" s="18">
        <v>12.4</v>
      </c>
      <c r="K10" s="15">
        <v>6</v>
      </c>
      <c r="L10" s="52"/>
      <c r="M10" s="59" t="str">
        <f>IF(P10=0, "",IF(ISNA(VLOOKUP(P10,Registration!$A$2:$C$577,2,0)),"Not registered",IF(VLOOKUP(P10,Registration!$A$2:$C$577,2,0)=0,"Not registered",VLOOKUP(P10,Registration!$A$2:$C$577,2,0))))</f>
        <v/>
      </c>
      <c r="N10" s="59" t="str">
        <f>IF(P10=0, "",IF(ISNA(VLOOKUP(P10,Registration!$A$2:$C$577,3,0)),"Not registered",IF(VLOOKUP(P10,Registration!$A$2:$C$577,3,0)=0,"Not registered",VLOOKUP(P10,Registration!$A$2:$C$577,3,0))))</f>
        <v/>
      </c>
      <c r="O10" s="59" t="str">
        <f>IF(P10=0, "",IF(ISNA(VLOOKUP(P10,Registration!$A$2:$D$477,4,0)),"Not registered",IF(VLOOKUP(P10,Registration!$A$2:$D$477,4,0)=0,"Not registered",VLOOKUP(P10,Registration!$A$2:$D$477,4,0))))</f>
        <v/>
      </c>
      <c r="P10" s="56"/>
      <c r="Q10" s="18"/>
      <c r="S10" s="15">
        <v>6</v>
      </c>
      <c r="T10" s="52"/>
      <c r="U10" s="59" t="str">
        <f>IF(X10=0, "",IF(ISNA(VLOOKUP(X10,Registration!$A$2:$C$577,2,0)),"Not registered",IF(VLOOKUP(X10,Registration!$A$2:$C$577,2,0)=0,"Not registered",VLOOKUP(X10,Registration!$A$2:$C$577,2,0))))</f>
        <v/>
      </c>
      <c r="V10" s="59" t="str">
        <f>IF(X10=0, "",IF(ISNA(VLOOKUP(X10,Registration!$A$2:$C$577,3,0)),"Not registered",IF(VLOOKUP(X10,Registration!$A$2:$C$577,3,0)=0,"Not registered",VLOOKUP(X10,Registration!$A$2:$C$577,3,0))))</f>
        <v/>
      </c>
      <c r="W10" s="59" t="str">
        <f>IF(X10=0, "",IF(ISNA(VLOOKUP(X10,Registration!$A$2:$D$477,4,0)),"Not registered",IF(VLOOKUP(X10,Registration!$A$2:$D$477,4,0)=0,"Not registered",VLOOKUP(X10,Registration!$A$2:$D$477,4,0))))</f>
        <v/>
      </c>
      <c r="X10" s="56"/>
      <c r="Y10" s="17"/>
    </row>
    <row r="11" spans="2:25" x14ac:dyDescent="0.25">
      <c r="B11" s="15">
        <v>7</v>
      </c>
      <c r="C11" s="52"/>
      <c r="D11" s="59" t="str">
        <f>IF(G11=0, "",IF(ISNA(VLOOKUP(G11,Registration!$A$2:$C$577,2,0)),"Not registered",IF(VLOOKUP(G11,Registration!$A$2:$C$577,2,0)=0,"Not registered",VLOOKUP(G11,Registration!$A$2:$C$577,2,0))))</f>
        <v xml:space="preserve">Toby  Bailey-pearce </v>
      </c>
      <c r="E11" s="59" t="str">
        <f>IF(G11=0, "",IF(ISNA(VLOOKUP(G11,Registration!$A$2:$C$577,3,0)),"Not registered",IF(VLOOKUP(G11,Registration!$A$2:$C$577,3,0)=0,"Not registered",VLOOKUP(G11,Registration!$A$2:$C$577,3,0))))</f>
        <v>Bournemouth AC</v>
      </c>
      <c r="F11" s="59" t="str">
        <f>IF(G11=0, "",IF(ISNA(VLOOKUP(G11,Registration!$A$2:$D$477,4,0)),"Not registered",IF(VLOOKUP(G11,Registration!$A$2:$D$477,4,0)=0,"Not registered",VLOOKUP(G11,Registration!$A$2:$D$477,4,0))))</f>
        <v>U17M</v>
      </c>
      <c r="G11" s="56">
        <v>397</v>
      </c>
      <c r="H11" s="17">
        <v>12.6</v>
      </c>
      <c r="K11" s="15">
        <v>7</v>
      </c>
      <c r="L11" s="52"/>
      <c r="M11" s="59" t="str">
        <f>IF(P11=0, "",IF(ISNA(VLOOKUP(P11,Registration!$A$2:$C$577,2,0)),"Not registered",IF(VLOOKUP(P11,Registration!$A$2:$C$577,2,0)=0,"Not registered",VLOOKUP(P11,Registration!$A$2:$C$577,2,0))))</f>
        <v/>
      </c>
      <c r="N11" s="59" t="str">
        <f>IF(P11=0, "",IF(ISNA(VLOOKUP(P11,Registration!$A$2:$C$577,3,0)),"Not registered",IF(VLOOKUP(P11,Registration!$A$2:$C$577,3,0)=0,"Not registered",VLOOKUP(P11,Registration!$A$2:$C$577,3,0))))</f>
        <v/>
      </c>
      <c r="O11" s="59" t="str">
        <f>IF(P11=0, "",IF(ISNA(VLOOKUP(P11,Registration!$A$2:$D$477,4,0)),"Not registered",IF(VLOOKUP(P11,Registration!$A$2:$D$477,4,0)=0,"Not registered",VLOOKUP(P11,Registration!$A$2:$D$477,4,0))))</f>
        <v/>
      </c>
      <c r="P11" s="56"/>
      <c r="Q11" s="18"/>
      <c r="S11" s="15">
        <v>7</v>
      </c>
      <c r="T11" s="52"/>
      <c r="U11" s="59" t="str">
        <f>IF(X11=0, "",IF(ISNA(VLOOKUP(X11,Registration!$A$2:$C$577,2,0)),"Not registered",IF(VLOOKUP(X11,Registration!$A$2:$C$577,2,0)=0,"Not registered",VLOOKUP(X11,Registration!$A$2:$C$577,2,0))))</f>
        <v/>
      </c>
      <c r="V11" s="59" t="str">
        <f>IF(X11=0, "",IF(ISNA(VLOOKUP(X11,Registration!$A$2:$C$577,3,0)),"Not registered",IF(VLOOKUP(X11,Registration!$A$2:$C$577,3,0)=0,"Not registered",VLOOKUP(X11,Registration!$A$2:$C$577,3,0))))</f>
        <v/>
      </c>
      <c r="W11" s="59" t="str">
        <f>IF(X11=0, "",IF(ISNA(VLOOKUP(X11,Registration!$A$2:$D$477,4,0)),"Not registered",IF(VLOOKUP(X11,Registration!$A$2:$D$477,4,0)=0,"Not registered",VLOOKUP(X11,Registration!$A$2:$D$477,4,0))))</f>
        <v/>
      </c>
      <c r="X11" s="56"/>
      <c r="Y11" s="17"/>
    </row>
    <row r="12" spans="2:25" x14ac:dyDescent="0.25">
      <c r="B12" s="15">
        <v>8</v>
      </c>
      <c r="C12" s="52"/>
      <c r="D12" s="59" t="str">
        <f>IF(G12=0, "",IF(ISNA(VLOOKUP(G12,Registration!$A$2:$C$577,2,0)),"Not registered",IF(VLOOKUP(G12,Registration!$A$2:$C$577,2,0)=0,"Not registered",VLOOKUP(G12,Registration!$A$2:$C$577,2,0))))</f>
        <v>Daniel Perry</v>
      </c>
      <c r="E12" s="59" t="str">
        <f>IF(G12=0, "",IF(ISNA(VLOOKUP(G12,Registration!$A$2:$C$577,3,0)),"Not registered",IF(VLOOKUP(G12,Registration!$A$2:$C$577,3,0)=0,"Not registered",VLOOKUP(G12,Registration!$A$2:$C$577,3,0))))</f>
        <v>Dorchester AC</v>
      </c>
      <c r="F12" s="59" t="str">
        <f>IF(G12=0, "",IF(ISNA(VLOOKUP(G12,Registration!$A$2:$D$477,4,0)),"Not registered",IF(VLOOKUP(G12,Registration!$A$2:$D$477,4,0)=0,"Not registered",VLOOKUP(G12,Registration!$A$2:$D$477,4,0))))</f>
        <v>U17M</v>
      </c>
      <c r="G12" s="57">
        <v>367</v>
      </c>
      <c r="H12" s="17">
        <v>12.6</v>
      </c>
      <c r="K12" s="15">
        <v>8</v>
      </c>
      <c r="L12" s="52"/>
      <c r="M12" s="59" t="str">
        <f>IF(P12=0, "",IF(ISNA(VLOOKUP(P12,Registration!$A$2:$C$577,2,0)),"Not registered",IF(VLOOKUP(P12,Registration!$A$2:$C$577,2,0)=0,"Not registered",VLOOKUP(P12,Registration!$A$2:$C$577,2,0))))</f>
        <v/>
      </c>
      <c r="N12" s="59" t="str">
        <f>IF(P12=0, "",IF(ISNA(VLOOKUP(P12,Registration!$A$2:$C$577,3,0)),"Not registered",IF(VLOOKUP(P12,Registration!$A$2:$C$577,3,0)=0,"Not registered",VLOOKUP(P12,Registration!$A$2:$C$577,3,0))))</f>
        <v/>
      </c>
      <c r="O12" s="59" t="str">
        <f>IF(P12=0, "",IF(ISNA(VLOOKUP(P12,Registration!$A$2:$D$477,4,0)),"Not registered",IF(VLOOKUP(P12,Registration!$A$2:$D$477,4,0)=0,"Not registered",VLOOKUP(P12,Registration!$A$2:$D$477,4,0))))</f>
        <v/>
      </c>
      <c r="P12" s="57"/>
      <c r="Q12" s="17"/>
      <c r="S12" s="15">
        <v>8</v>
      </c>
      <c r="T12" s="52"/>
      <c r="U12" s="59" t="str">
        <f>IF(X12=0, "",IF(ISNA(VLOOKUP(X12,Registration!$A$2:$C$577,2,0)),"Not registered",IF(VLOOKUP(X12,Registration!$A$2:$C$577,2,0)=0,"Not registered",VLOOKUP(X12,Registration!$A$2:$C$577,2,0))))</f>
        <v/>
      </c>
      <c r="V12" s="59" t="str">
        <f>IF(X12=0, "",IF(ISNA(VLOOKUP(X12,Registration!$A$2:$C$577,3,0)),"Not registered",IF(VLOOKUP(X12,Registration!$A$2:$C$577,3,0)=0,"Not registered",VLOOKUP(X12,Registration!$A$2:$C$577,3,0))))</f>
        <v/>
      </c>
      <c r="W12" s="59" t="str">
        <f>IF(X12=0, "",IF(ISNA(VLOOKUP(X12,Registration!$A$2:$D$477,4,0)),"Not registered",IF(VLOOKUP(X12,Registration!$A$2:$D$477,4,0)=0,"Not registered",VLOOKUP(X12,Registration!$A$2:$D$477,4,0))))</f>
        <v/>
      </c>
      <c r="X12" s="57"/>
      <c r="Y12" s="17"/>
    </row>
    <row r="13" spans="2:25" x14ac:dyDescent="0.25">
      <c r="B13" s="22"/>
      <c r="C13" s="22"/>
      <c r="D13" s="23"/>
      <c r="E13" s="23"/>
      <c r="F13" s="23"/>
      <c r="G13" s="24"/>
      <c r="H13" s="5"/>
    </row>
    <row r="14" spans="2:25" x14ac:dyDescent="0.25">
      <c r="B14" s="8" t="s">
        <v>153</v>
      </c>
      <c r="C14" s="9" t="s">
        <v>160</v>
      </c>
      <c r="D14" s="58" t="s">
        <v>27</v>
      </c>
      <c r="E14" s="58" t="s">
        <v>28</v>
      </c>
      <c r="F14" s="58" t="s">
        <v>155</v>
      </c>
      <c r="G14" s="8" t="s">
        <v>156</v>
      </c>
      <c r="H14" s="8" t="s">
        <v>157</v>
      </c>
      <c r="K14" s="8" t="s">
        <v>153</v>
      </c>
      <c r="L14" s="9" t="s">
        <v>161</v>
      </c>
      <c r="M14" s="10" t="s">
        <v>27</v>
      </c>
      <c r="N14" s="10" t="s">
        <v>28</v>
      </c>
      <c r="O14" s="10" t="s">
        <v>155</v>
      </c>
      <c r="P14" s="8" t="s">
        <v>156</v>
      </c>
      <c r="Q14" s="8" t="s">
        <v>157</v>
      </c>
      <c r="S14" s="8" t="s">
        <v>153</v>
      </c>
      <c r="T14" s="9" t="s">
        <v>162</v>
      </c>
      <c r="U14" s="58" t="s">
        <v>27</v>
      </c>
      <c r="V14" s="58" t="s">
        <v>28</v>
      </c>
      <c r="W14" s="58" t="s">
        <v>155</v>
      </c>
      <c r="X14" s="8"/>
      <c r="Y14" s="8"/>
    </row>
    <row r="15" spans="2:25" x14ac:dyDescent="0.25">
      <c r="B15" s="11">
        <v>1</v>
      </c>
      <c r="C15" s="51"/>
      <c r="D15" s="59" t="str">
        <f>IF(G15=0, "",IF(ISNA(VLOOKUP(G15,Registration!$A$2:$C$577,2,0)),"Not registered",IF(VLOOKUP(G15,Registration!$A$2:$C$577,2,0)=0,"Not registered",VLOOKUP(G15,Registration!$A$2:$C$577,2,0))))</f>
        <v>Thomas casson</v>
      </c>
      <c r="E15" s="59" t="str">
        <f>IF(G15=0, "",IF(ISNA(VLOOKUP(G15,Registration!$A$2:$C$577,3,0)),"Not registered",IF(VLOOKUP(G15,Registration!$A$2:$C$577,3,0)=0,"Not registered",VLOOKUP(G15,Registration!$A$2:$C$577,3,0))))</f>
        <v>Poole AC</v>
      </c>
      <c r="F15" s="59" t="str">
        <f>IF(G15=0, "",IF(ISNA(VLOOKUP(G15,Registration!$A$2:$D$477,4,0)),"Not registered",IF(VLOOKUP(G15,Registration!$A$2:$D$477,4,0)=0,"Not registered",VLOOKUP(G15,Registration!$A$2:$D$477,4,0))))</f>
        <v>U20M</v>
      </c>
      <c r="G15" s="55">
        <v>4</v>
      </c>
      <c r="H15" s="13">
        <v>11.6</v>
      </c>
      <c r="K15" s="11">
        <v>1</v>
      </c>
      <c r="L15" s="12"/>
      <c r="M15" s="59" t="str">
        <f>IF(P15=0, "",IF(ISNA(VLOOKUP(P15,Registration!$A$2:$C$577,2,0)),"Not registered",IF(VLOOKUP(P15,Registration!$A$2:$C$577,2,0)=0,"Not registered",VLOOKUP(P15,Registration!$A$2:$C$577,2,0))))</f>
        <v>Olivia Galloway</v>
      </c>
      <c r="N15" s="59" t="str">
        <f>IF(P15=0, "",IF(ISNA(VLOOKUP(P15,Registration!$A$2:$C$577,3,0)),"Not registered",IF(VLOOKUP(P15,Registration!$A$2:$C$577,3,0)=0,"Not registered",VLOOKUP(P15,Registration!$A$2:$C$577,3,0))))</f>
        <v>Bournemouth AC</v>
      </c>
      <c r="O15" s="59" t="str">
        <f>IF(P15=0, "",IF(ISNA(VLOOKUP(P15,Registration!$A$2:$D$477,4,0)),"Not registered",IF(VLOOKUP(P15,Registration!$A$2:$D$477,4,0)=0,"Not registered",VLOOKUP(P15,Registration!$A$2:$D$477,4,0))))</f>
        <v>U20W</v>
      </c>
      <c r="P15" s="13">
        <v>26</v>
      </c>
      <c r="Q15" s="13">
        <v>13.1</v>
      </c>
      <c r="S15" s="11">
        <v>1</v>
      </c>
      <c r="T15" s="51"/>
      <c r="U15" s="59" t="str">
        <f>IF(X15=0, "",IF(ISNA(VLOOKUP(X15,Registration!$A$2:$C$577,2,0)),"Not registered",IF(VLOOKUP(X15,Registration!$A$2:$C$577,2,0)=0,"Not registered",VLOOKUP(X15,Registration!$A$2:$C$577,2,0))))</f>
        <v>Elizabeth Richley</v>
      </c>
      <c r="V15" s="59" t="str">
        <f>IF(X15=0, "",IF(ISNA(VLOOKUP(X15,Registration!$A$2:$C$577,3,0)),"Not registered",IF(VLOOKUP(X15,Registration!$A$2:$C$577,3,0)=0,"Not registered",VLOOKUP(X15,Registration!$A$2:$C$577,3,0))))</f>
        <v>Poole AC</v>
      </c>
      <c r="W15" s="59" t="str">
        <f>IF(X15=0, "",IF(ISNA(VLOOKUP(X15,Registration!$A$2:$D$477,4,0)),"Not registered",IF(VLOOKUP(X15,Registration!$A$2:$D$477,4,0)=0,"Not registered",VLOOKUP(X15,Registration!$A$2:$D$477,4,0))))</f>
        <v>U13G</v>
      </c>
      <c r="X15" s="55">
        <v>151</v>
      </c>
      <c r="Y15" s="13">
        <v>14</v>
      </c>
    </row>
    <row r="16" spans="2:25" x14ac:dyDescent="0.25">
      <c r="B16" s="15">
        <v>2</v>
      </c>
      <c r="C16" s="52"/>
      <c r="D16" s="59" t="str">
        <f>IF(G16=0, "",IF(ISNA(VLOOKUP(G16,Registration!$A$2:$C$577,2,0)),"Not registered",IF(VLOOKUP(G16,Registration!$A$2:$C$577,2,0)=0,"Not registered",VLOOKUP(G16,Registration!$A$2:$C$577,2,0))))</f>
        <v>Curtis Ormerod-Taylor</v>
      </c>
      <c r="E16" s="59" t="str">
        <f>IF(G16=0, "",IF(ISNA(VLOOKUP(G16,Registration!$A$2:$C$577,3,0)),"Not registered",IF(VLOOKUP(G16,Registration!$A$2:$C$577,3,0)=0,"Not registered",VLOOKUP(G16,Registration!$A$2:$C$577,3,0))))</f>
        <v>Wimborne AC</v>
      </c>
      <c r="F16" s="59" t="str">
        <f>IF(G16=0, "",IF(ISNA(VLOOKUP(G16,Registration!$A$2:$D$477,4,0)),"Not registered",IF(VLOOKUP(G16,Registration!$A$2:$D$477,4,0)=0,"Not registered",VLOOKUP(G16,Registration!$A$2:$D$477,4,0))))</f>
        <v>U20M</v>
      </c>
      <c r="G16" s="56">
        <v>14</v>
      </c>
      <c r="H16" s="17">
        <v>11.7</v>
      </c>
      <c r="K16" s="15">
        <v>2</v>
      </c>
      <c r="L16" s="16"/>
      <c r="M16" s="59" t="str">
        <f>IF(P16=0, "",IF(ISNA(VLOOKUP(P16,Registration!$A$2:$C$577,2,0)),"Not registered",IF(VLOOKUP(P16,Registration!$A$2:$C$577,2,0)=0,"Not registered",VLOOKUP(P16,Registration!$A$2:$C$577,2,0))))</f>
        <v>Madeline  Wilton</v>
      </c>
      <c r="N16" s="59" t="str">
        <f>IF(P16=0, "",IF(ISNA(VLOOKUP(P16,Registration!$A$2:$C$577,3,0)),"Not registered",IF(VLOOKUP(P16,Registration!$A$2:$C$577,3,0)=0,"Not registered",VLOOKUP(P16,Registration!$A$2:$C$577,3,0))))</f>
        <v>City Of Portsmouth AC</v>
      </c>
      <c r="O16" s="59" t="str">
        <f>IF(P16=0, "",IF(ISNA(VLOOKUP(P16,Registration!$A$2:$D$477,4,0)),"Not registered",IF(VLOOKUP(P16,Registration!$A$2:$D$477,4,0)=0,"Not registered",VLOOKUP(P16,Registration!$A$2:$D$477,4,0))))</f>
        <v>U20W</v>
      </c>
      <c r="P16" s="17">
        <v>39</v>
      </c>
      <c r="Q16" s="17">
        <v>13.4</v>
      </c>
      <c r="S16" s="15">
        <v>2</v>
      </c>
      <c r="T16" s="52"/>
      <c r="U16" s="59" t="str">
        <f>IF(X16=0, "",IF(ISNA(VLOOKUP(X16,Registration!$A$2:$C$577,2,0)),"Not registered",IF(VLOOKUP(X16,Registration!$A$2:$C$577,2,0)=0,"Not registered",VLOOKUP(X16,Registration!$A$2:$C$577,2,0))))</f>
        <v>Amelia Hopkinson</v>
      </c>
      <c r="V16" s="59" t="str">
        <f>IF(X16=0, "",IF(ISNA(VLOOKUP(X16,Registration!$A$2:$C$577,3,0)),"Not registered",IF(VLOOKUP(X16,Registration!$A$2:$C$577,3,0)=0,"Not registered",VLOOKUP(X16,Registration!$A$2:$C$577,3,0))))</f>
        <v>Southampton Athletic Club</v>
      </c>
      <c r="W16" s="59" t="str">
        <f>IF(X16=0, "",IF(ISNA(VLOOKUP(X16,Registration!$A$2:$D$477,4,0)),"Not registered",IF(VLOOKUP(X16,Registration!$A$2:$D$477,4,0)=0,"Not registered",VLOOKUP(X16,Registration!$A$2:$D$477,4,0))))</f>
        <v>U13G</v>
      </c>
      <c r="X16" s="56">
        <v>130</v>
      </c>
      <c r="Y16" s="17">
        <v>14.8</v>
      </c>
    </row>
    <row r="17" spans="2:25" x14ac:dyDescent="0.25">
      <c r="B17" s="15">
        <v>3</v>
      </c>
      <c r="C17" s="52"/>
      <c r="D17" s="59" t="str">
        <f>IF(G17=0, "",IF(ISNA(VLOOKUP(G17,Registration!$A$2:$C$577,2,0)),"Not registered",IF(VLOOKUP(G17,Registration!$A$2:$C$577,2,0)=0,"Not registered",VLOOKUP(G17,Registration!$A$2:$C$577,2,0))))</f>
        <v>Daniel Kirby</v>
      </c>
      <c r="E17" s="59" t="str">
        <f>IF(G17=0, "",IF(ISNA(VLOOKUP(G17,Registration!$A$2:$C$577,3,0)),"Not registered",IF(VLOOKUP(G17,Registration!$A$2:$C$577,3,0)=0,"Not registered",VLOOKUP(G17,Registration!$A$2:$C$577,3,0))))</f>
        <v>Bournemouth AC</v>
      </c>
      <c r="F17" s="59" t="str">
        <f>IF(G17=0, "",IF(ISNA(VLOOKUP(G17,Registration!$A$2:$D$477,4,0)),"Not registered",IF(VLOOKUP(G17,Registration!$A$2:$D$477,4,0)=0,"Not registered",VLOOKUP(G17,Registration!$A$2:$D$477,4,0))))</f>
        <v>U20M</v>
      </c>
      <c r="G17" s="56">
        <v>11</v>
      </c>
      <c r="H17" s="17">
        <v>11.9</v>
      </c>
      <c r="K17" s="15">
        <v>3</v>
      </c>
      <c r="L17" s="16"/>
      <c r="M17" s="59" t="str">
        <f>IF(P17=0, "",IF(ISNA(VLOOKUP(P17,Registration!$A$2:$C$577,2,0)),"Not registered",IF(VLOOKUP(P17,Registration!$A$2:$C$577,2,0)=0,"Not registered",VLOOKUP(P17,Registration!$A$2:$C$577,2,0))))</f>
        <v>Lucy Drover</v>
      </c>
      <c r="N17" s="59" t="str">
        <f>IF(P17=0, "",IF(ISNA(VLOOKUP(P17,Registration!$A$2:$C$577,3,0)),"Not registered",IF(VLOOKUP(P17,Registration!$A$2:$C$577,3,0)=0,"Not registered",VLOOKUP(P17,Registration!$A$2:$C$577,3,0))))</f>
        <v>Isle Of Wight AC</v>
      </c>
      <c r="O17" s="59" t="str">
        <f>IF(P17=0, "",IF(ISNA(VLOOKUP(P17,Registration!$A$2:$D$477,4,0)),"Not registered",IF(VLOOKUP(P17,Registration!$A$2:$D$477,4,0)=0,"Not registered",VLOOKUP(P17,Registration!$A$2:$D$477,4,0))))</f>
        <v>U20W</v>
      </c>
      <c r="P17" s="17">
        <v>25</v>
      </c>
      <c r="Q17" s="18">
        <v>13.8</v>
      </c>
      <c r="S17" s="15">
        <v>3</v>
      </c>
      <c r="T17" s="52"/>
      <c r="U17" s="59" t="str">
        <f>IF(X17=0, "",IF(ISNA(VLOOKUP(X17,Registration!$A$2:$C$577,2,0)),"Not registered",IF(VLOOKUP(X17,Registration!$A$2:$C$577,2,0)=0,"Not registered",VLOOKUP(X17,Registration!$A$2:$C$577,2,0))))</f>
        <v>Jasmine Blampied</v>
      </c>
      <c r="V17" s="59" t="str">
        <f>IF(X17=0, "",IF(ISNA(VLOOKUP(X17,Registration!$A$2:$C$577,3,0)),"Not registered",IF(VLOOKUP(X17,Registration!$A$2:$C$577,3,0)=0,"Not registered",VLOOKUP(X17,Registration!$A$2:$C$577,3,0))))</f>
        <v>southampton athletis club</v>
      </c>
      <c r="W17" s="59" t="str">
        <f>IF(X17=0, "",IF(ISNA(VLOOKUP(X17,Registration!$A$2:$D$477,4,0)),"Not registered",IF(VLOOKUP(X17,Registration!$A$2:$D$477,4,0)=0,"Not registered",VLOOKUP(X17,Registration!$A$2:$D$477,4,0))))</f>
        <v>U13G</v>
      </c>
      <c r="X17" s="56">
        <v>106</v>
      </c>
      <c r="Y17" s="18">
        <v>14.8</v>
      </c>
    </row>
    <row r="18" spans="2:25" x14ac:dyDescent="0.25">
      <c r="B18" s="15">
        <v>4</v>
      </c>
      <c r="C18" s="53"/>
      <c r="D18" s="59" t="str">
        <f>IF(G18=0, "",IF(ISNA(VLOOKUP(G18,Registration!$A$2:$C$577,2,0)),"Not registered",IF(VLOOKUP(G18,Registration!$A$2:$C$577,2,0)=0,"Not registered",VLOOKUP(G18,Registration!$A$2:$C$577,2,0))))</f>
        <v>Tate Ostey</v>
      </c>
      <c r="E18" s="59" t="str">
        <f>IF(G18=0, "",IF(ISNA(VLOOKUP(G18,Registration!$A$2:$C$577,3,0)),"Not registered",IF(VLOOKUP(G18,Registration!$A$2:$C$577,3,0)=0,"Not registered",VLOOKUP(G18,Registration!$A$2:$C$577,3,0))))</f>
        <v>Poole AC</v>
      </c>
      <c r="F18" s="59" t="str">
        <f>IF(G18=0, "",IF(ISNA(VLOOKUP(G18,Registration!$A$2:$D$477,4,0)),"Not registered",IF(VLOOKUP(G18,Registration!$A$2:$D$477,4,0)=0,"Not registered",VLOOKUP(G18,Registration!$A$2:$D$477,4,0))))</f>
        <v>U20M</v>
      </c>
      <c r="G18" s="56">
        <v>15</v>
      </c>
      <c r="H18" s="18">
        <v>12.3</v>
      </c>
      <c r="K18" s="15">
        <v>4</v>
      </c>
      <c r="L18" s="19"/>
      <c r="M18" s="59" t="str">
        <f>IF(P18=0, "",IF(ISNA(VLOOKUP(P18,Registration!$A$2:$C$577,2,0)),"Not registered",IF(VLOOKUP(P18,Registration!$A$2:$C$577,2,0)=0,"Not registered",VLOOKUP(P18,Registration!$A$2:$C$577,2,0))))</f>
        <v>Rachel  Laurie</v>
      </c>
      <c r="N18" s="59" t="str">
        <f>IF(P18=0, "",IF(ISNA(VLOOKUP(P18,Registration!$A$2:$C$577,3,0)),"Not registered",IF(VLOOKUP(P18,Registration!$A$2:$C$577,3,0)=0,"Not registered",VLOOKUP(P18,Registration!$A$2:$C$577,3,0))))</f>
        <v>Chichester Runners &amp; AC</v>
      </c>
      <c r="O18" s="59" t="str">
        <f>IF(P18=0, "",IF(ISNA(VLOOKUP(P18,Registration!$A$2:$D$477,4,0)),"Not registered",IF(VLOOKUP(P18,Registration!$A$2:$D$477,4,0)=0,"Not registered",VLOOKUP(P18,Registration!$A$2:$D$477,4,0))))</f>
        <v>U20W</v>
      </c>
      <c r="P18" s="17">
        <v>30</v>
      </c>
      <c r="Q18" s="17">
        <v>14</v>
      </c>
      <c r="S18" s="15">
        <v>4</v>
      </c>
      <c r="T18" s="53"/>
      <c r="U18" s="59" t="str">
        <f>IF(X18=0, "",IF(ISNA(VLOOKUP(X18,Registration!$A$2:$C$577,2,0)),"Not registered",IF(VLOOKUP(X18,Registration!$A$2:$C$577,2,0)=0,"Not registered",VLOOKUP(X18,Registration!$A$2:$C$577,2,0))))</f>
        <v>Sofina Sommerseth</v>
      </c>
      <c r="V18" s="59" t="str">
        <f>IF(X18=0, "",IF(ISNA(VLOOKUP(X18,Registration!$A$2:$C$577,3,0)),"Not registered",IF(VLOOKUP(X18,Registration!$A$2:$C$577,3,0)=0,"Not registered",VLOOKUP(X18,Registration!$A$2:$C$577,3,0))))</f>
        <v>Bournemouth Athletic Club</v>
      </c>
      <c r="W18" s="59" t="str">
        <f>IF(X18=0, "",IF(ISNA(VLOOKUP(X18,Registration!$A$2:$D$477,4,0)),"Not registered",IF(VLOOKUP(X18,Registration!$A$2:$D$477,4,0)=0,"Not registered",VLOOKUP(X18,Registration!$A$2:$D$477,4,0))))</f>
        <v>U13G</v>
      </c>
      <c r="X18" s="56">
        <v>164</v>
      </c>
      <c r="Y18" s="17">
        <v>14.8</v>
      </c>
    </row>
    <row r="19" spans="2:25" x14ac:dyDescent="0.25">
      <c r="B19" s="15">
        <v>5</v>
      </c>
      <c r="C19" s="54"/>
      <c r="D19" s="59" t="str">
        <f>IF(G19=0, "",IF(ISNA(VLOOKUP(G19,Registration!$A$2:$C$577,2,0)),"Not registered",IF(VLOOKUP(G19,Registration!$A$2:$C$577,2,0)=0,"Not registered",VLOOKUP(G19,Registration!$A$2:$C$577,2,0))))</f>
        <v>Michael McDonagh</v>
      </c>
      <c r="E19" s="59" t="str">
        <f>IF(G19=0, "",IF(ISNA(VLOOKUP(G19,Registration!$A$2:$C$577,3,0)),"Not registered",IF(VLOOKUP(G19,Registration!$A$2:$C$577,3,0)=0,"Not registered",VLOOKUP(G19,Registration!$A$2:$C$577,3,0))))</f>
        <v>Team Bath Athletic Club</v>
      </c>
      <c r="F19" s="59" t="str">
        <f>IF(G19=0, "",IF(ISNA(VLOOKUP(G19,Registration!$A$2:$D$477,4,0)),"Not registered",IF(VLOOKUP(G19,Registration!$A$2:$D$477,4,0)=0,"Not registered",VLOOKUP(G19,Registration!$A$2:$D$477,4,0))))</f>
        <v>U20M</v>
      </c>
      <c r="G19" s="56">
        <v>12</v>
      </c>
      <c r="H19" s="18">
        <v>12.4</v>
      </c>
      <c r="K19" s="15">
        <v>5</v>
      </c>
      <c r="L19" s="9"/>
      <c r="M19" s="59" t="str">
        <f>IF(P19=0, "",IF(ISNA(VLOOKUP(P19,Registration!$A$2:$C$577,2,0)),"Not registered",IF(VLOOKUP(P19,Registration!$A$2:$C$577,2,0)=0,"Not registered",VLOOKUP(P19,Registration!$A$2:$C$577,2,0))))</f>
        <v>Mollie Butler</v>
      </c>
      <c r="N19" s="59" t="str">
        <f>IF(P19=0, "",IF(ISNA(VLOOKUP(P19,Registration!$A$2:$C$577,3,0)),"Not registered",IF(VLOOKUP(P19,Registration!$A$2:$C$577,3,0)=0,"Not registered",VLOOKUP(P19,Registration!$A$2:$C$577,3,0))))</f>
        <v xml:space="preserve">Isle of Wight </v>
      </c>
      <c r="O19" s="59" t="str">
        <f>IF(P19=0, "",IF(ISNA(VLOOKUP(P19,Registration!$A$2:$D$477,4,0)),"Not registered",IF(VLOOKUP(P19,Registration!$A$2:$D$477,4,0)=0,"Not registered",VLOOKUP(P19,Registration!$A$2:$D$477,4,0))))</f>
        <v>U20W</v>
      </c>
      <c r="P19" s="17">
        <v>22</v>
      </c>
      <c r="Q19" s="18">
        <v>14.2</v>
      </c>
      <c r="S19" s="15">
        <v>5</v>
      </c>
      <c r="T19" s="54"/>
      <c r="U19" s="59" t="str">
        <f>IF(X19=0, "",IF(ISNA(VLOOKUP(X19,Registration!$A$2:$C$577,2,0)),"Not registered",IF(VLOOKUP(X19,Registration!$A$2:$C$577,2,0)=0,"Not registered",VLOOKUP(X19,Registration!$A$2:$C$577,2,0))))</f>
        <v>Anna Scarborough</v>
      </c>
      <c r="V19" s="59" t="str">
        <f>IF(X19=0, "",IF(ISNA(VLOOKUP(X19,Registration!$A$2:$C$577,3,0)),"Not registered",IF(VLOOKUP(X19,Registration!$A$2:$C$577,3,0)=0,"Not registered",VLOOKUP(X19,Registration!$A$2:$C$577,3,0))))</f>
        <v>Anna Scarborough</v>
      </c>
      <c r="W19" s="59" t="str">
        <f>IF(X19=0, "",IF(ISNA(VLOOKUP(X19,Registration!$A$2:$D$477,4,0)),"Not registered",IF(VLOOKUP(X19,Registration!$A$2:$D$477,4,0)=0,"Not registered",VLOOKUP(X19,Registration!$A$2:$D$477,4,0))))</f>
        <v>U13G</v>
      </c>
      <c r="X19" s="56">
        <v>157</v>
      </c>
      <c r="Y19" s="17">
        <v>15.4</v>
      </c>
    </row>
    <row r="20" spans="2:25" x14ac:dyDescent="0.25">
      <c r="B20" s="15">
        <v>6</v>
      </c>
      <c r="C20" s="52"/>
      <c r="D20" s="59" t="str">
        <f>IF(G20=0, "",IF(ISNA(VLOOKUP(G20,Registration!$A$2:$C$577,2,0)),"Not registered",IF(VLOOKUP(G20,Registration!$A$2:$C$577,2,0)=0,"Not registered",VLOOKUP(G20,Registration!$A$2:$C$577,2,0))))</f>
        <v/>
      </c>
      <c r="E20" s="59" t="str">
        <f>IF(G20=0, "",IF(ISNA(VLOOKUP(G20,Registration!$A$2:$C$577,3,0)),"Not registered",IF(VLOOKUP(G20,Registration!$A$2:$C$577,3,0)=0,"Not registered",VLOOKUP(G20,Registration!$A$2:$C$577,3,0))))</f>
        <v/>
      </c>
      <c r="F20" s="59" t="str">
        <f>IF(G20=0, "",IF(ISNA(VLOOKUP(G20,Registration!$A$2:$D$477,4,0)),"Not registered",IF(VLOOKUP(G20,Registration!$A$2:$D$477,4,0)=0,"Not registered",VLOOKUP(G20,Registration!$A$2:$D$477,4,0))))</f>
        <v/>
      </c>
      <c r="G20" s="56"/>
      <c r="H20" s="17"/>
      <c r="K20" s="15">
        <v>6</v>
      </c>
      <c r="L20" s="16"/>
      <c r="M20" s="59" t="str">
        <f>IF(P20=0, "",IF(ISNA(VLOOKUP(P20,Registration!$A$2:$C$577,2,0)),"Not registered",IF(VLOOKUP(P20,Registration!$A$2:$C$577,2,0)=0,"Not registered",VLOOKUP(P20,Registration!$A$2:$C$577,2,0))))</f>
        <v>Victoria Butler-Clack</v>
      </c>
      <c r="N20" s="59" t="str">
        <f>IF(P20=0, "",IF(ISNA(VLOOKUP(P20,Registration!$A$2:$C$577,3,0)),"Not registered",IF(VLOOKUP(P20,Registration!$A$2:$C$577,3,0)=0,"Not registered",VLOOKUP(P20,Registration!$A$2:$C$577,3,0))))</f>
        <v>Andover Ac</v>
      </c>
      <c r="O20" s="59" t="str">
        <f>IF(P20=0, "",IF(ISNA(VLOOKUP(P20,Registration!$A$2:$D$477,4,0)),"Not registered",IF(VLOOKUP(P20,Registration!$A$2:$D$477,4,0)=0,"Not registered",VLOOKUP(P20,Registration!$A$2:$D$477,4,0))))</f>
        <v>U20W</v>
      </c>
      <c r="P20" s="17">
        <v>23</v>
      </c>
      <c r="Q20" s="17">
        <v>14.6</v>
      </c>
      <c r="S20" s="15">
        <v>6</v>
      </c>
      <c r="T20" s="52"/>
      <c r="U20" s="59" t="str">
        <f>IF(X20=0, "",IF(ISNA(VLOOKUP(X20,Registration!$A$2:$C$577,2,0)),"Not registered",IF(VLOOKUP(X20,Registration!$A$2:$C$577,2,0)=0,"Not registered",VLOOKUP(X20,Registration!$A$2:$C$577,2,0))))</f>
        <v>Florence Siderfin</v>
      </c>
      <c r="V20" s="59" t="str">
        <f>IF(X20=0, "",IF(ISNA(VLOOKUP(X20,Registration!$A$2:$C$577,3,0)),"Not registered",IF(VLOOKUP(X20,Registration!$A$2:$C$577,3,0)=0,"Not registered",VLOOKUP(X20,Registration!$A$2:$C$577,3,0))))</f>
        <v>New Forest Junior AC</v>
      </c>
      <c r="W20" s="59" t="str">
        <f>IF(X20=0, "",IF(ISNA(VLOOKUP(X20,Registration!$A$2:$D$477,4,0)),"Not registered",IF(VLOOKUP(X20,Registration!$A$2:$D$477,4,0)=0,"Not registered",VLOOKUP(X20,Registration!$A$2:$D$477,4,0))))</f>
        <v>U13G</v>
      </c>
      <c r="X20" s="56">
        <v>158</v>
      </c>
      <c r="Y20" s="17">
        <v>15.6</v>
      </c>
    </row>
    <row r="21" spans="2:25" x14ac:dyDescent="0.25">
      <c r="B21" s="15">
        <v>7</v>
      </c>
      <c r="C21" s="52"/>
      <c r="D21" s="59" t="str">
        <f>IF(G21=0, "",IF(ISNA(VLOOKUP(G21,Registration!$A$2:$C$577,2,0)),"Not registered",IF(VLOOKUP(G21,Registration!$A$2:$C$577,2,0)=0,"Not registered",VLOOKUP(G21,Registration!$A$2:$C$577,2,0))))</f>
        <v/>
      </c>
      <c r="E21" s="59" t="str">
        <f>IF(G21=0, "",IF(ISNA(VLOOKUP(G21,Registration!$A$2:$C$577,3,0)),"Not registered",IF(VLOOKUP(G21,Registration!$A$2:$C$577,3,0)=0,"Not registered",VLOOKUP(G21,Registration!$A$2:$C$577,3,0))))</f>
        <v/>
      </c>
      <c r="F21" s="59" t="str">
        <f>IF(G21=0, "",IF(ISNA(VLOOKUP(G21,Registration!$A$2:$D$477,4,0)),"Not registered",IF(VLOOKUP(G21,Registration!$A$2:$D$477,4,0)=0,"Not registered",VLOOKUP(G21,Registration!$A$2:$D$477,4,0))))</f>
        <v/>
      </c>
      <c r="G21" s="56"/>
      <c r="H21" s="17"/>
      <c r="K21" s="15">
        <v>7</v>
      </c>
      <c r="L21" s="16"/>
      <c r="M21" s="59" t="str">
        <f>IF(P21=0, "",IF(ISNA(VLOOKUP(P21,Registration!$A$2:$C$577,2,0)),"Not registered",IF(VLOOKUP(P21,Registration!$A$2:$C$577,2,0)=0,"Not registered",VLOOKUP(P21,Registration!$A$2:$C$577,2,0))))</f>
        <v/>
      </c>
      <c r="N21" s="59" t="str">
        <f>IF(P21=0, "",IF(ISNA(VLOOKUP(P21,Registration!$A$2:$C$577,3,0)),"Not registered",IF(VLOOKUP(P21,Registration!$A$2:$C$577,3,0)=0,"Not registered",VLOOKUP(P21,Registration!$A$2:$C$577,3,0))))</f>
        <v/>
      </c>
      <c r="O21" s="59" t="str">
        <f>IF(P21=0, "",IF(ISNA(VLOOKUP(P21,Registration!$A$2:$D$477,4,0)),"Not registered",IF(VLOOKUP(P21,Registration!$A$2:$D$477,4,0)=0,"Not registered",VLOOKUP(P21,Registration!$A$2:$D$477,4,0))))</f>
        <v/>
      </c>
      <c r="P21" s="17"/>
      <c r="Q21" s="17"/>
      <c r="S21" s="15">
        <v>7</v>
      </c>
      <c r="T21" s="52"/>
      <c r="U21" s="59" t="str">
        <f>IF(X21=0, "",IF(ISNA(VLOOKUP(X21,Registration!$A$2:$C$577,2,0)),"Not registered",IF(VLOOKUP(X21,Registration!$A$2:$C$577,2,0)=0,"Not registered",VLOOKUP(X21,Registration!$A$2:$C$577,2,0))))</f>
        <v>Willow Smith</v>
      </c>
      <c r="V21" s="59" t="str">
        <f>IF(X21=0, "",IF(ISNA(VLOOKUP(X21,Registration!$A$2:$C$577,3,0)),"Not registered",IF(VLOOKUP(X21,Registration!$A$2:$C$577,3,0)=0,"Not registered",VLOOKUP(X21,Registration!$A$2:$C$577,3,0))))</f>
        <v>New Forest Junior AC</v>
      </c>
      <c r="W21" s="59" t="str">
        <f>IF(X21=0, "",IF(ISNA(VLOOKUP(X21,Registration!$A$2:$D$477,4,0)),"Not registered",IF(VLOOKUP(X21,Registration!$A$2:$D$477,4,0)=0,"Not registered",VLOOKUP(X21,Registration!$A$2:$D$477,4,0))))</f>
        <v>U13G</v>
      </c>
      <c r="X21" s="56">
        <v>163</v>
      </c>
      <c r="Y21" s="17">
        <v>16.100000000000001</v>
      </c>
    </row>
    <row r="22" spans="2:25" x14ac:dyDescent="0.25">
      <c r="B22" s="15">
        <v>8</v>
      </c>
      <c r="C22" s="52"/>
      <c r="D22" s="59" t="str">
        <f>IF(G22=0, "",IF(ISNA(VLOOKUP(G22,Registration!$A$2:$C$577,2,0)),"Not registered",IF(VLOOKUP(G22,Registration!$A$2:$C$577,2,0)=0,"Not registered",VLOOKUP(G22,Registration!$A$2:$C$577,2,0))))</f>
        <v/>
      </c>
      <c r="E22" s="59" t="str">
        <f>IF(G22=0, "",IF(ISNA(VLOOKUP(G22,Registration!$A$2:$C$577,3,0)),"Not registered",IF(VLOOKUP(G22,Registration!$A$2:$C$577,3,0)=0,"Not registered",VLOOKUP(G22,Registration!$A$2:$C$577,3,0))))</f>
        <v/>
      </c>
      <c r="F22" s="59" t="str">
        <f>IF(G22=0, "",IF(ISNA(VLOOKUP(G22,Registration!$A$2:$D$477,4,0)),"Not registered",IF(VLOOKUP(G22,Registration!$A$2:$D$477,4,0)=0,"Not registered",VLOOKUP(G22,Registration!$A$2:$D$477,4,0))))</f>
        <v/>
      </c>
      <c r="G22" s="57"/>
      <c r="H22" s="17"/>
      <c r="K22" s="15">
        <v>8</v>
      </c>
      <c r="L22" s="16"/>
      <c r="M22" s="59" t="str">
        <f>IF(P22=0, "",IF(ISNA(VLOOKUP(P22,Registration!$A$2:$C$577,2,0)),"Not registered",IF(VLOOKUP(P22,Registration!$A$2:$C$577,2,0)=0,"Not registered",VLOOKUP(P22,Registration!$A$2:$C$577,2,0))))</f>
        <v/>
      </c>
      <c r="N22" s="59" t="str">
        <f>IF(P22=0, "",IF(ISNA(VLOOKUP(P22,Registration!$A$2:$C$577,3,0)),"Not registered",IF(VLOOKUP(P22,Registration!$A$2:$C$577,3,0)=0,"Not registered",VLOOKUP(P22,Registration!$A$2:$C$577,3,0))))</f>
        <v/>
      </c>
      <c r="O22" s="59" t="str">
        <f>IF(P22=0, "",IF(ISNA(VLOOKUP(P22,Registration!$A$2:$D$477,4,0)),"Not registered",IF(VLOOKUP(P22,Registration!$A$2:$D$477,4,0)=0,"Not registered",VLOOKUP(P22,Registration!$A$2:$D$477,4,0))))</f>
        <v/>
      </c>
      <c r="P22" s="21"/>
      <c r="Q22" s="17"/>
      <c r="S22" s="15">
        <v>8</v>
      </c>
      <c r="T22" s="52"/>
      <c r="U22" s="59" t="str">
        <f>IF(X22=0, "",IF(ISNA(VLOOKUP(X22,Registration!$A$2:$C$577,2,0)),"Not registered",IF(VLOOKUP(X22,Registration!$A$2:$C$577,2,0)=0,"Not registered",VLOOKUP(X22,Registration!$A$2:$C$577,2,0))))</f>
        <v>Isla Dalton</v>
      </c>
      <c r="V22" s="59" t="str">
        <f>IF(X22=0, "",IF(ISNA(VLOOKUP(X22,Registration!$A$2:$C$577,3,0)),"Not registered",IF(VLOOKUP(X22,Registration!$A$2:$C$577,3,0)=0,"Not registered",VLOOKUP(X22,Registration!$A$2:$C$577,3,0))))</f>
        <v>Wimborne AC</v>
      </c>
      <c r="W22" s="59" t="str">
        <f>IF(X22=0, "",IF(ISNA(VLOOKUP(X22,Registration!$A$2:$D$477,4,0)),"Not registered",IF(VLOOKUP(X22,Registration!$A$2:$D$477,4,0)=0,"Not registered",VLOOKUP(X22,Registration!$A$2:$D$477,4,0))))</f>
        <v>U13G</v>
      </c>
      <c r="X22" s="57">
        <v>114</v>
      </c>
      <c r="Y22" s="17">
        <v>16.100000000000001</v>
      </c>
    </row>
    <row r="23" spans="2:25" x14ac:dyDescent="0.25">
      <c r="B23" s="22"/>
      <c r="C23" s="22"/>
      <c r="D23" s="23"/>
      <c r="E23" s="23"/>
      <c r="F23" s="23"/>
      <c r="G23" s="24"/>
      <c r="H23" s="5"/>
    </row>
    <row r="24" spans="2:25" x14ac:dyDescent="0.25">
      <c r="B24" s="22"/>
      <c r="C24" s="22"/>
      <c r="D24" s="23"/>
      <c r="E24" s="23"/>
      <c r="F24" s="23"/>
      <c r="G24" s="24"/>
      <c r="H24" s="5"/>
    </row>
    <row r="25" spans="2:25" x14ac:dyDescent="0.25">
      <c r="B25" s="8" t="s">
        <v>153</v>
      </c>
      <c r="C25" s="9" t="s">
        <v>163</v>
      </c>
      <c r="D25" s="58" t="s">
        <v>27</v>
      </c>
      <c r="E25" s="58" t="s">
        <v>28</v>
      </c>
      <c r="F25" s="58" t="s">
        <v>155</v>
      </c>
      <c r="G25" s="8" t="s">
        <v>156</v>
      </c>
      <c r="H25" s="8" t="s">
        <v>157</v>
      </c>
      <c r="K25" s="8" t="s">
        <v>153</v>
      </c>
      <c r="L25" s="9" t="s">
        <v>164</v>
      </c>
      <c r="M25" s="58" t="s">
        <v>27</v>
      </c>
      <c r="N25" s="58" t="s">
        <v>28</v>
      </c>
      <c r="O25" s="58" t="s">
        <v>155</v>
      </c>
      <c r="P25" s="8" t="s">
        <v>156</v>
      </c>
      <c r="Q25" s="8" t="s">
        <v>157</v>
      </c>
      <c r="S25" s="8" t="s">
        <v>153</v>
      </c>
      <c r="T25" s="9" t="s">
        <v>598</v>
      </c>
      <c r="U25" s="58" t="s">
        <v>27</v>
      </c>
      <c r="V25" s="58" t="s">
        <v>28</v>
      </c>
      <c r="W25" s="58" t="s">
        <v>155</v>
      </c>
      <c r="X25" s="8"/>
      <c r="Y25" s="8"/>
    </row>
    <row r="26" spans="2:25" x14ac:dyDescent="0.25">
      <c r="B26" s="11">
        <v>1</v>
      </c>
      <c r="C26" s="51"/>
      <c r="D26" s="59" t="str">
        <f>IF(G26=0, "",IF(ISNA(VLOOKUP(G26,Registration!$A$2:$C$577,2,0)),"Not registered",IF(VLOOKUP(G26,Registration!$A$2:$C$577,2,0)=0,"Not registered",VLOOKUP(G26,Registration!$A$2:$C$577,2,0))))</f>
        <v>Jonas Mikalcius</v>
      </c>
      <c r="E26" s="59" t="str">
        <f>IF(G26=0, "",IF(ISNA(VLOOKUP(G26,Registration!$A$2:$C$577,3,0)),"Not registered",IF(VLOOKUP(G26,Registration!$A$2:$C$577,3,0)=0,"Not registered",VLOOKUP(G26,Registration!$A$2:$C$577,3,0))))</f>
        <v>Guildford &amp; Godalming AC</v>
      </c>
      <c r="F26" s="59" t="str">
        <f>IF(G26=0, "",IF(ISNA(VLOOKUP(G26,Registration!$A$2:$D$477,4,0)),"Not registered",IF(VLOOKUP(G26,Registration!$A$2:$D$477,4,0)=0,"Not registered",VLOOKUP(G26,Registration!$A$2:$D$477,4,0))))</f>
        <v>SM</v>
      </c>
      <c r="G26" s="55">
        <v>68</v>
      </c>
      <c r="H26" s="13">
        <v>11.7</v>
      </c>
      <c r="K26" s="11">
        <v>1</v>
      </c>
      <c r="L26" s="51"/>
      <c r="M26" s="59" t="str">
        <f>IF(P26=0, "",IF(ISNA(VLOOKUP(P26,Registration!$A$2:$C$577,2,0)),"Not registered",IF(VLOOKUP(P26,Registration!$A$2:$C$577,2,0)=0,"Not registered",VLOOKUP(P26,Registration!$A$2:$C$577,2,0))))</f>
        <v>alexandra bryant</v>
      </c>
      <c r="N26" s="59" t="str">
        <f>IF(P26=0, "",IF(ISNA(VLOOKUP(P26,Registration!$A$2:$C$577,3,0)),"Not registered",IF(VLOOKUP(P26,Registration!$A$2:$C$577,3,0)=0,"Not registered",VLOOKUP(P26,Registration!$A$2:$C$577,3,0))))</f>
        <v>Poole AC</v>
      </c>
      <c r="O26" s="59" t="str">
        <f>IF(P26=0, "",IF(ISNA(VLOOKUP(P26,Registration!$A$2:$D$477,4,0)),"Not registered",IF(VLOOKUP(P26,Registration!$A$2:$D$477,4,0)=0,"Not registered",VLOOKUP(P26,Registration!$A$2:$D$477,4,0))))</f>
        <v>SW</v>
      </c>
      <c r="P26" s="55">
        <v>83</v>
      </c>
      <c r="Q26" s="13">
        <v>13.2</v>
      </c>
      <c r="S26" s="11">
        <v>1</v>
      </c>
      <c r="T26" s="51"/>
      <c r="U26" s="59" t="str">
        <f>IF(X26=0, "",IF(ISNA(VLOOKUP(X26,Registration!$A$2:$C$577,2,0)),"Not registered",IF(VLOOKUP(X26,Registration!$A$2:$C$577,2,0)=0,"Not registered",VLOOKUP(X26,Registration!$A$2:$C$577,2,0))))</f>
        <v>Fola Odofin</v>
      </c>
      <c r="V26" s="59" t="str">
        <f>IF(X26=0, "",IF(ISNA(VLOOKUP(X26,Registration!$A$2:$C$577,3,0)),"Not registered",IF(VLOOKUP(X26,Registration!$A$2:$C$577,3,0)=0,"Not registered",VLOOKUP(X26,Registration!$A$2:$C$577,3,0))))</f>
        <v>COPAC</v>
      </c>
      <c r="W26" s="59" t="str">
        <f>IF(X26=0, "",IF(ISNA(VLOOKUP(X26,Registration!$A$2:$D$477,4,0)),"Not registered",IF(VLOOKUP(X26,Registration!$A$2:$D$477,4,0)=0,"Not registered",VLOOKUP(X26,Registration!$A$2:$D$477,4,0))))</f>
        <v>U13G</v>
      </c>
      <c r="X26" s="55">
        <v>144</v>
      </c>
      <c r="Y26" s="13">
        <v>13.7</v>
      </c>
    </row>
    <row r="27" spans="2:25" x14ac:dyDescent="0.25">
      <c r="B27" s="15">
        <v>2</v>
      </c>
      <c r="C27" s="52"/>
      <c r="D27" s="59" t="str">
        <f>IF(G27=0, "",IF(ISNA(VLOOKUP(G27,Registration!$A$2:$C$577,2,0)),"Not registered",IF(VLOOKUP(G27,Registration!$A$2:$C$577,2,0)=0,"Not registered",VLOOKUP(G27,Registration!$A$2:$C$577,2,0))))</f>
        <v>George Walker</v>
      </c>
      <c r="E27" s="59" t="str">
        <f>IF(G27=0, "",IF(ISNA(VLOOKUP(G27,Registration!$A$2:$C$577,3,0)),"Not registered",IF(VLOOKUP(G27,Registration!$A$2:$C$577,3,0)=0,"Not registered",VLOOKUP(G27,Registration!$A$2:$C$577,3,0))))</f>
        <v>Poole AC</v>
      </c>
      <c r="F27" s="59" t="str">
        <f>IF(G27=0, "",IF(ISNA(VLOOKUP(G27,Registration!$A$2:$D$477,4,0)),"Not registered",IF(VLOOKUP(G27,Registration!$A$2:$D$477,4,0)=0,"Not registered",VLOOKUP(G27,Registration!$A$2:$D$477,4,0))))</f>
        <v>SM</v>
      </c>
      <c r="G27" s="56">
        <v>76</v>
      </c>
      <c r="H27" s="17">
        <v>12</v>
      </c>
      <c r="K27" s="15">
        <v>2</v>
      </c>
      <c r="L27" s="52"/>
      <c r="M27" s="59" t="str">
        <f>IF(P27=0, "",IF(ISNA(VLOOKUP(P27,Registration!$A$2:$C$577,2,0)),"Not registered",IF(VLOOKUP(P27,Registration!$A$2:$C$577,2,0)=0,"Not registered",VLOOKUP(P27,Registration!$A$2:$C$577,2,0))))</f>
        <v>Lydia Rogers</v>
      </c>
      <c r="N27" s="59" t="str">
        <f>IF(P27=0, "",IF(ISNA(VLOOKUP(P27,Registration!$A$2:$C$577,3,0)),"Not registered",IF(VLOOKUP(P27,Registration!$A$2:$C$577,3,0)=0,"Not registered",VLOOKUP(P27,Registration!$A$2:$C$577,3,0))))</f>
        <v>Swindon Harriers</v>
      </c>
      <c r="O27" s="59" t="str">
        <f>IF(P27=0, "",IF(ISNA(VLOOKUP(P27,Registration!$A$2:$D$477,4,0)),"Not registered",IF(VLOOKUP(P27,Registration!$A$2:$D$477,4,0)=0,"Not registered",VLOOKUP(P27,Registration!$A$2:$D$477,4,0))))</f>
        <v>SW</v>
      </c>
      <c r="P27" s="56">
        <v>426</v>
      </c>
      <c r="Q27" s="17">
        <v>13.4</v>
      </c>
      <c r="S27" s="15">
        <v>2</v>
      </c>
      <c r="T27" s="52"/>
      <c r="U27" s="59" t="str">
        <f>IF(X27=0, "",IF(ISNA(VLOOKUP(X27,Registration!$A$2:$C$577,2,0)),"Not registered",IF(VLOOKUP(X27,Registration!$A$2:$C$577,2,0)=0,"Not registered",VLOOKUP(X27,Registration!$A$2:$C$577,2,0))))</f>
        <v>Jaya Collinson</v>
      </c>
      <c r="V27" s="59" t="str">
        <f>IF(X27=0, "",IF(ISNA(VLOOKUP(X27,Registration!$A$2:$C$577,3,0)),"Not registered",IF(VLOOKUP(X27,Registration!$A$2:$C$577,3,0)=0,"Not registered",VLOOKUP(X27,Registration!$A$2:$C$577,3,0))))</f>
        <v>Poole AC</v>
      </c>
      <c r="W27" s="59" t="str">
        <f>IF(X27=0, "",IF(ISNA(VLOOKUP(X27,Registration!$A$2:$D$477,4,0)),"Not registered",IF(VLOOKUP(X27,Registration!$A$2:$D$477,4,0)=0,"Not registered",VLOOKUP(X27,Registration!$A$2:$D$477,4,0))))</f>
        <v>U13G</v>
      </c>
      <c r="X27" s="56">
        <v>110</v>
      </c>
      <c r="Y27" s="17">
        <v>14.2</v>
      </c>
    </row>
    <row r="28" spans="2:25" x14ac:dyDescent="0.25">
      <c r="B28" s="15">
        <v>3</v>
      </c>
      <c r="C28" s="52"/>
      <c r="D28" s="59" t="str">
        <f>IF(G28=0, "",IF(ISNA(VLOOKUP(G28,Registration!$A$2:$C$577,2,0)),"Not registered",IF(VLOOKUP(G28,Registration!$A$2:$C$577,2,0)=0,"Not registered",VLOOKUP(G28,Registration!$A$2:$C$577,2,0))))</f>
        <v>Harry wight</v>
      </c>
      <c r="E28" s="59"/>
      <c r="F28" s="59" t="str">
        <f>IF(G28=0, "",IF(ISNA(VLOOKUP(G28,Registration!$A$2:$D$477,4,0)),"Not registered",IF(VLOOKUP(G28,Registration!$A$2:$D$477,4,0)=0,"Not registered",VLOOKUP(G28,Registration!$A$2:$D$477,4,0))))</f>
        <v>SM</v>
      </c>
      <c r="G28" s="56">
        <v>78</v>
      </c>
      <c r="H28" s="17">
        <v>12</v>
      </c>
      <c r="K28" s="15">
        <v>3</v>
      </c>
      <c r="L28" s="52"/>
      <c r="M28" s="59" t="str">
        <f>IF(P28=0, "",IF(ISNA(VLOOKUP(P28,Registration!$A$2:$C$577,2,0)),"Not registered",IF(VLOOKUP(P28,Registration!$A$2:$C$577,2,0)=0,"Not registered",VLOOKUP(P28,Registration!$A$2:$C$577,2,0))))</f>
        <v>Sarah Long</v>
      </c>
      <c r="N28" s="59" t="str">
        <f>IF(P28=0, "",IF(ISNA(VLOOKUP(P28,Registration!$A$2:$C$577,3,0)),"Not registered",IF(VLOOKUP(P28,Registration!$A$2:$C$577,3,0)=0,"Not registered",VLOOKUP(P28,Registration!$A$2:$C$577,3,0))))</f>
        <v>Team Bath Athletic Club</v>
      </c>
      <c r="O28" s="59" t="str">
        <f>IF(P28=0, "",IF(ISNA(VLOOKUP(P28,Registration!$A$2:$D$477,4,0)),"Not registered",IF(VLOOKUP(P28,Registration!$A$2:$D$477,4,0)=0,"Not registered",VLOOKUP(P28,Registration!$A$2:$D$477,4,0))))</f>
        <v>SW</v>
      </c>
      <c r="P28" s="56">
        <v>99</v>
      </c>
      <c r="Q28" s="17">
        <v>13.5</v>
      </c>
      <c r="S28" s="15">
        <v>3</v>
      </c>
      <c r="T28" s="52"/>
      <c r="U28" s="59" t="str">
        <f>IF(X28=0, "",IF(ISNA(VLOOKUP(X28,Registration!$A$2:$C$577,2,0)),"Not registered",IF(VLOOKUP(X28,Registration!$A$2:$C$577,2,0)=0,"Not registered",VLOOKUP(X28,Registration!$A$2:$C$577,2,0))))</f>
        <v>Imogen Brown</v>
      </c>
      <c r="V28" s="59" t="str">
        <f>IF(X28=0, "",IF(ISNA(VLOOKUP(X28,Registration!$A$2:$C$577,3,0)),"Not registered",IF(VLOOKUP(X28,Registration!$A$2:$C$577,3,0)=0,"Not registered",VLOOKUP(X28,Registration!$A$2:$C$577,3,0))))</f>
        <v>Southampton Athletic Club</v>
      </c>
      <c r="W28" s="59" t="str">
        <f>IF(X28=0, "",IF(ISNA(VLOOKUP(X28,Registration!$A$2:$D$477,4,0)),"Not registered",IF(VLOOKUP(X28,Registration!$A$2:$D$477,4,0)=0,"Not registered",VLOOKUP(X28,Registration!$A$2:$D$477,4,0))))</f>
        <v>U13G</v>
      </c>
      <c r="X28" s="56">
        <v>107</v>
      </c>
      <c r="Y28" s="18">
        <v>14.7</v>
      </c>
    </row>
    <row r="29" spans="2:25" x14ac:dyDescent="0.25">
      <c r="B29" s="15">
        <v>4</v>
      </c>
      <c r="C29" s="53"/>
      <c r="D29" s="59" t="str">
        <f>IF(G29=0, "",IF(ISNA(VLOOKUP(G29,Registration!$A$2:$C$577,2,0)),"Not registered",IF(VLOOKUP(G29,Registration!$A$2:$C$577,2,0)=0,"Not registered",VLOOKUP(G29,Registration!$A$2:$C$577,2,0))))</f>
        <v/>
      </c>
      <c r="E29" s="59" t="str">
        <f>IF(G29=0, "",IF(ISNA(VLOOKUP(G29,Registration!$A$2:$C$577,3,0)),"Not registered",IF(VLOOKUP(G29,Registration!$A$2:$C$577,3,0)=0,"Not registered",VLOOKUP(G29,Registration!$A$2:$C$577,3,0))))</f>
        <v/>
      </c>
      <c r="F29" s="59" t="str">
        <f>IF(G29=0, "",IF(ISNA(VLOOKUP(G29,Registration!$A$2:$D$477,4,0)),"Not registered",IF(VLOOKUP(G29,Registration!$A$2:$D$477,4,0)=0,"Not registered",VLOOKUP(G29,Registration!$A$2:$D$477,4,0))))</f>
        <v/>
      </c>
      <c r="G29" s="56"/>
      <c r="H29" s="17"/>
      <c r="K29" s="15">
        <v>4</v>
      </c>
      <c r="L29" s="53"/>
      <c r="M29" s="59" t="str">
        <f>IF(P29=0, "",IF(ISNA(VLOOKUP(P29,Registration!$A$2:$C$577,2,0)),"Not registered",IF(VLOOKUP(P29,Registration!$A$2:$C$577,2,0)=0,"Not registered",VLOOKUP(P29,Registration!$A$2:$C$577,2,0))))</f>
        <v>Krisanne Jones</v>
      </c>
      <c r="N29" s="59" t="str">
        <f>IF(P29=0, "",IF(ISNA(VLOOKUP(P29,Registration!$A$2:$C$577,3,0)),"Not registered",IF(VLOOKUP(P29,Registration!$A$2:$C$577,3,0)=0,"Not registered",VLOOKUP(P29,Registration!$A$2:$C$577,3,0))))</f>
        <v>Woking AC</v>
      </c>
      <c r="O29" s="59" t="str">
        <f>IF(P29=0, "",IF(ISNA(VLOOKUP(P29,Registration!$A$2:$D$477,4,0)),"Not registered",IF(VLOOKUP(P29,Registration!$A$2:$D$477,4,0)=0,"Not registered",VLOOKUP(P29,Registration!$A$2:$D$477,4,0))))</f>
        <v>SW</v>
      </c>
      <c r="P29" s="56">
        <v>96</v>
      </c>
      <c r="Q29" s="17">
        <v>14.2</v>
      </c>
      <c r="S29" s="15">
        <v>4</v>
      </c>
      <c r="T29" s="53"/>
      <c r="U29" s="59" t="str">
        <f>IF(X29=0, "",IF(ISNA(VLOOKUP(X29,Registration!$A$2:$C$577,2,0)),"Not registered",IF(VLOOKUP(X29,Registration!$A$2:$C$577,2,0)=0,"Not registered",VLOOKUP(X29,Registration!$A$2:$C$577,2,0))))</f>
        <v>Amy Tonkyn</v>
      </c>
      <c r="V29" s="59" t="str">
        <f>IF(X29=0, "",IF(ISNA(VLOOKUP(X29,Registration!$A$2:$C$577,3,0)),"Not registered",IF(VLOOKUP(X29,Registration!$A$2:$C$577,3,0)=0,"Not registered",VLOOKUP(X29,Registration!$A$2:$C$577,3,0))))</f>
        <v>Bournemouth AC</v>
      </c>
      <c r="W29" s="59" t="str">
        <f>IF(X29=0, "",IF(ISNA(VLOOKUP(X29,Registration!$A$2:$D$477,4,0)),"Not registered",IF(VLOOKUP(X29,Registration!$A$2:$D$477,4,0)=0,"Not registered",VLOOKUP(X29,Registration!$A$2:$D$477,4,0))))</f>
        <v>U13G</v>
      </c>
      <c r="X29" s="56">
        <v>169</v>
      </c>
      <c r="Y29" s="17">
        <v>14.9</v>
      </c>
    </row>
    <row r="30" spans="2:25" x14ac:dyDescent="0.25">
      <c r="B30" s="15">
        <v>5</v>
      </c>
      <c r="C30" s="54"/>
      <c r="D30" s="59" t="str">
        <f>IF(G30=0, "",IF(ISNA(VLOOKUP(G30,Registration!$A$2:$C$577,2,0)),"Not registered",IF(VLOOKUP(G30,Registration!$A$2:$C$577,2,0)=0,"Not registered",VLOOKUP(G30,Registration!$A$2:$C$577,2,0))))</f>
        <v/>
      </c>
      <c r="E30" s="59" t="str">
        <f>IF(G30=0, "",IF(ISNA(VLOOKUP(G30,Registration!$A$2:$C$577,3,0)),"Not registered",IF(VLOOKUP(G30,Registration!$A$2:$C$577,3,0)=0,"Not registered",VLOOKUP(G30,Registration!$A$2:$C$577,3,0))))</f>
        <v/>
      </c>
      <c r="F30" s="59" t="str">
        <f>IF(G30=0, "",IF(ISNA(VLOOKUP(G30,Registration!$A$2:$D$477,4,0)),"Not registered",IF(VLOOKUP(G30,Registration!$A$2:$D$477,4,0)=0,"Not registered",VLOOKUP(G30,Registration!$A$2:$D$477,4,0))))</f>
        <v/>
      </c>
      <c r="G30" s="56"/>
      <c r="H30" s="17"/>
      <c r="K30" s="15">
        <v>5</v>
      </c>
      <c r="L30" s="54"/>
      <c r="M30" s="59" t="str">
        <f>IF(P30=0, "",IF(ISNA(VLOOKUP(P30,Registration!$A$2:$C$577,2,0)),"Not registered",IF(VLOOKUP(P30,Registration!$A$2:$C$577,2,0)=0,"Not registered",VLOOKUP(P30,Registration!$A$2:$C$577,2,0))))</f>
        <v>Lizzy Gourlay</v>
      </c>
      <c r="N30" s="59" t="str">
        <f>IF(P30=0, "",IF(ISNA(VLOOKUP(P30,Registration!$A$2:$C$577,3,0)),"Not registered",IF(VLOOKUP(P30,Registration!$A$2:$C$577,3,0)=0,"Not registered",VLOOKUP(P30,Registration!$A$2:$C$577,3,0))))</f>
        <v>Poole AC</v>
      </c>
      <c r="O30" s="59" t="str">
        <f>IF(P30=0, "",IF(ISNA(VLOOKUP(P30,Registration!$A$2:$D$477,4,0)),"Not registered",IF(VLOOKUP(P30,Registration!$A$2:$D$477,4,0)=0,"Not registered",VLOOKUP(P30,Registration!$A$2:$D$477,4,0))))</f>
        <v>SW</v>
      </c>
      <c r="P30" s="56">
        <v>91</v>
      </c>
      <c r="Q30" s="17">
        <v>14.6</v>
      </c>
      <c r="S30" s="15">
        <v>5</v>
      </c>
      <c r="T30" s="54"/>
      <c r="U30" s="59" t="str">
        <f>IF(X30=0, "",IF(ISNA(VLOOKUP(X30,Registration!$A$2:$C$577,2,0)),"Not registered",IF(VLOOKUP(X30,Registration!$A$2:$C$577,2,0)=0,"Not registered",VLOOKUP(X30,Registration!$A$2:$C$577,2,0))))</f>
        <v>Rosie  Northcott</v>
      </c>
      <c r="V30" s="59" t="str">
        <f>IF(X30=0, "",IF(ISNA(VLOOKUP(X30,Registration!$A$2:$C$577,3,0)),"Not registered",IF(VLOOKUP(X30,Registration!$A$2:$C$577,3,0)=0,"Not registered",VLOOKUP(X30,Registration!$A$2:$C$577,3,0))))</f>
        <v>City Of Plymouth AC</v>
      </c>
      <c r="W30" s="59" t="str">
        <f>IF(X30=0, "",IF(ISNA(VLOOKUP(X30,Registration!$A$2:$D$477,4,0)),"Not registered",IF(VLOOKUP(X30,Registration!$A$2:$D$477,4,0)=0,"Not registered",VLOOKUP(X30,Registration!$A$2:$D$477,4,0))))</f>
        <v>U13G</v>
      </c>
      <c r="X30" s="56">
        <v>141</v>
      </c>
      <c r="Y30" s="17">
        <v>15</v>
      </c>
    </row>
    <row r="31" spans="2:25" x14ac:dyDescent="0.25">
      <c r="B31" s="15">
        <v>6</v>
      </c>
      <c r="C31" s="52"/>
      <c r="D31" s="59" t="str">
        <f>IF(G31=0, "",IF(ISNA(VLOOKUP(G31,Registration!$A$2:$C$577,2,0)),"Not registered",IF(VLOOKUP(G31,Registration!$A$2:$C$577,2,0)=0,"Not registered",VLOOKUP(G31,Registration!$A$2:$C$577,2,0))))</f>
        <v/>
      </c>
      <c r="E31" s="59" t="str">
        <f>IF(G31=0, "",IF(ISNA(VLOOKUP(G31,Registration!$A$2:$C$577,3,0)),"Not registered",IF(VLOOKUP(G31,Registration!$A$2:$C$577,3,0)=0,"Not registered",VLOOKUP(G31,Registration!$A$2:$C$577,3,0))))</f>
        <v/>
      </c>
      <c r="F31" s="59" t="str">
        <f>IF(G31=0, "",IF(ISNA(VLOOKUP(G31,Registration!$A$2:$D$477,4,0)),"Not registered",IF(VLOOKUP(G31,Registration!$A$2:$D$477,4,0)=0,"Not registered",VLOOKUP(G31,Registration!$A$2:$D$477,4,0))))</f>
        <v/>
      </c>
      <c r="G31" s="56"/>
      <c r="H31" s="17"/>
      <c r="K31" s="15">
        <v>6</v>
      </c>
      <c r="L31" s="52"/>
      <c r="M31" s="59" t="str">
        <f>IF(P31=0, "",IF(ISNA(VLOOKUP(P31,Registration!$A$2:$C$577,2,0)),"Not registered",IF(VLOOKUP(P31,Registration!$A$2:$C$577,2,0)=0,"Not registered",VLOOKUP(P31,Registration!$A$2:$C$577,2,0))))</f>
        <v/>
      </c>
      <c r="N31" s="59" t="str">
        <f>IF(P31=0, "",IF(ISNA(VLOOKUP(P31,Registration!$A$2:$C$577,3,0)),"Not registered",IF(VLOOKUP(P31,Registration!$A$2:$C$577,3,0)=0,"Not registered",VLOOKUP(P31,Registration!$A$2:$C$577,3,0))))</f>
        <v/>
      </c>
      <c r="O31" s="59" t="str">
        <f>IF(P31=0, "",IF(ISNA(VLOOKUP(P31,Registration!$A$2:$D$477,4,0)),"Not registered",IF(VLOOKUP(P31,Registration!$A$2:$D$477,4,0)=0,"Not registered",VLOOKUP(P31,Registration!$A$2:$D$477,4,0))))</f>
        <v/>
      </c>
      <c r="P31" s="56"/>
      <c r="Q31" s="17"/>
      <c r="S31" s="15">
        <v>6</v>
      </c>
      <c r="T31" s="52"/>
      <c r="U31" s="59" t="str">
        <f>IF(X31=0, "",IF(ISNA(VLOOKUP(X31,Registration!$A$2:$C$577,2,0)),"Not registered",IF(VLOOKUP(X31,Registration!$A$2:$C$577,2,0)=0,"Not registered",VLOOKUP(X31,Registration!$A$2:$C$577,2,0))))</f>
        <v>Grace Weeks</v>
      </c>
      <c r="V31" s="59" t="str">
        <f>IF(X31=0, "",IF(ISNA(VLOOKUP(X31,Registration!$A$2:$C$577,3,0)),"Not registered",IF(VLOOKUP(X31,Registration!$A$2:$C$577,3,0)=0,"Not registered",VLOOKUP(X31,Registration!$A$2:$C$577,3,0))))</f>
        <v>Winchester &amp; District Athletic Club</v>
      </c>
      <c r="W31" s="59" t="str">
        <f>IF(X31=0, "",IF(ISNA(VLOOKUP(X31,Registration!$A$2:$D$477,4,0)),"Not registered",IF(VLOOKUP(X31,Registration!$A$2:$D$477,4,0)=0,"Not registered",VLOOKUP(X31,Registration!$A$2:$D$477,4,0))))</f>
        <v>U13G</v>
      </c>
      <c r="X31" s="56">
        <v>171</v>
      </c>
      <c r="Y31" s="17">
        <v>15</v>
      </c>
    </row>
    <row r="32" spans="2:25" x14ac:dyDescent="0.25">
      <c r="B32" s="15">
        <v>7</v>
      </c>
      <c r="C32" s="52"/>
      <c r="D32" s="59" t="str">
        <f>IF(G32=0, "",IF(ISNA(VLOOKUP(G32,Registration!$A$2:$C$577,2,0)),"Not registered",IF(VLOOKUP(G32,Registration!$A$2:$C$577,2,0)=0,"Not registered",VLOOKUP(G32,Registration!$A$2:$C$577,2,0))))</f>
        <v/>
      </c>
      <c r="E32" s="59" t="str">
        <f>IF(G32=0, "",IF(ISNA(VLOOKUP(G32,Registration!$A$2:$C$577,3,0)),"Not registered",IF(VLOOKUP(G32,Registration!$A$2:$C$577,3,0)=0,"Not registered",VLOOKUP(G32,Registration!$A$2:$C$577,3,0))))</f>
        <v/>
      </c>
      <c r="F32" s="59" t="str">
        <f>IF(G32=0, "",IF(ISNA(VLOOKUP(G32,Registration!$A$2:$D$477,4,0)),"Not registered",IF(VLOOKUP(G32,Registration!$A$2:$D$477,4,0)=0,"Not registered",VLOOKUP(G32,Registration!$A$2:$D$477,4,0))))</f>
        <v/>
      </c>
      <c r="G32" s="56"/>
      <c r="H32" s="17"/>
      <c r="K32" s="15">
        <v>7</v>
      </c>
      <c r="L32" s="52"/>
      <c r="M32" s="59" t="str">
        <f>IF(P32=0, "",IF(ISNA(VLOOKUP(P32,Registration!$A$2:$C$577,2,0)),"Not registered",IF(VLOOKUP(P32,Registration!$A$2:$C$577,2,0)=0,"Not registered",VLOOKUP(P32,Registration!$A$2:$C$577,2,0))))</f>
        <v/>
      </c>
      <c r="N32" s="59" t="str">
        <f>IF(P32=0, "",IF(ISNA(VLOOKUP(P32,Registration!$A$2:$C$577,3,0)),"Not registered",IF(VLOOKUP(P32,Registration!$A$2:$C$577,3,0)=0,"Not registered",VLOOKUP(P32,Registration!$A$2:$C$577,3,0))))</f>
        <v/>
      </c>
      <c r="O32" s="59" t="str">
        <f>IF(P32=0, "",IF(ISNA(VLOOKUP(P32,Registration!$A$2:$D$477,4,0)),"Not registered",IF(VLOOKUP(P32,Registration!$A$2:$D$477,4,0)=0,"Not registered",VLOOKUP(P32,Registration!$A$2:$D$477,4,0))))</f>
        <v/>
      </c>
      <c r="P32" s="56"/>
      <c r="Q32" s="17"/>
      <c r="S32" s="15">
        <v>7</v>
      </c>
      <c r="T32" s="52"/>
      <c r="U32" s="59" t="str">
        <f>IF(X32=0, "",IF(ISNA(VLOOKUP(X32,Registration!$A$2:$C$577,2,0)),"Not registered",IF(VLOOKUP(X32,Registration!$A$2:$C$577,2,0)=0,"Not registered",VLOOKUP(X32,Registration!$A$2:$C$577,2,0))))</f>
        <v>Sophie  Barnett</v>
      </c>
      <c r="V32" s="59" t="str">
        <f>IF(X32=0, "",IF(ISNA(VLOOKUP(X32,Registration!$A$2:$C$577,3,0)),"Not registered",IF(VLOOKUP(X32,Registration!$A$2:$C$577,3,0)=0,"Not registered",VLOOKUP(X32,Registration!$A$2:$C$577,3,0))))</f>
        <v>Wimborne AC</v>
      </c>
      <c r="W32" s="59" t="str">
        <f>IF(X32=0, "",IF(ISNA(VLOOKUP(X32,Registration!$A$2:$D$477,4,0)),"Not registered",IF(VLOOKUP(X32,Registration!$A$2:$D$477,4,0)=0,"Not registered",VLOOKUP(X32,Registration!$A$2:$D$477,4,0))))</f>
        <v>U13G</v>
      </c>
      <c r="X32" s="56">
        <v>103</v>
      </c>
      <c r="Y32" s="17">
        <v>15.7</v>
      </c>
    </row>
    <row r="33" spans="2:25" x14ac:dyDescent="0.25">
      <c r="B33" s="15">
        <v>8</v>
      </c>
      <c r="C33" s="52"/>
      <c r="D33" s="59" t="str">
        <f>IF(G33=0, "",IF(ISNA(VLOOKUP(G33,Registration!$A$2:$C$577,2,0)),"Not registered",IF(VLOOKUP(G33,Registration!$A$2:$C$577,2,0)=0,"Not registered",VLOOKUP(G33,Registration!$A$2:$C$577,2,0))))</f>
        <v/>
      </c>
      <c r="E33" s="59" t="str">
        <f>IF(G33=0, "",IF(ISNA(VLOOKUP(G33,Registration!$A$2:$C$577,3,0)),"Not registered",IF(VLOOKUP(G33,Registration!$A$2:$C$577,3,0)=0,"Not registered",VLOOKUP(G33,Registration!$A$2:$C$577,3,0))))</f>
        <v/>
      </c>
      <c r="F33" s="59" t="str">
        <f>IF(G33=0, "",IF(ISNA(VLOOKUP(G33,Registration!$A$2:$D$477,4,0)),"Not registered",IF(VLOOKUP(G33,Registration!$A$2:$D$477,4,0)=0,"Not registered",VLOOKUP(G33,Registration!$A$2:$D$477,4,0))))</f>
        <v/>
      </c>
      <c r="G33" s="57"/>
      <c r="H33" s="17"/>
      <c r="K33" s="15">
        <v>8</v>
      </c>
      <c r="L33" s="52"/>
      <c r="M33" s="59" t="str">
        <f>IF(P33=0, "",IF(ISNA(VLOOKUP(P33,Registration!$A$2:$C$577,2,0)),"Not registered",IF(VLOOKUP(P33,Registration!$A$2:$C$577,2,0)=0,"Not registered",VLOOKUP(P33,Registration!$A$2:$C$577,2,0))))</f>
        <v/>
      </c>
      <c r="N33" s="59" t="str">
        <f>IF(P33=0, "",IF(ISNA(VLOOKUP(P33,Registration!$A$2:$C$577,3,0)),"Not registered",IF(VLOOKUP(P33,Registration!$A$2:$C$577,3,0)=0,"Not registered",VLOOKUP(P33,Registration!$A$2:$C$577,3,0))))</f>
        <v/>
      </c>
      <c r="O33" s="59" t="str">
        <f>IF(P33=0, "",IF(ISNA(VLOOKUP(P33,Registration!$A$2:$D$477,4,0)),"Not registered",IF(VLOOKUP(P33,Registration!$A$2:$D$477,4,0)=0,"Not registered",VLOOKUP(P33,Registration!$A$2:$D$477,4,0))))</f>
        <v/>
      </c>
      <c r="P33" s="57"/>
      <c r="Q33" s="17"/>
      <c r="S33" s="15">
        <v>8</v>
      </c>
      <c r="T33" s="52"/>
      <c r="U33" s="59" t="str">
        <f>IF(X33=0, "",IF(ISNA(VLOOKUP(X33,Registration!$A$2:$C$577,2,0)),"Not registered",IF(VLOOKUP(X33,Registration!$A$2:$C$577,2,0)=0,"Not registered",VLOOKUP(X33,Registration!$A$2:$C$577,2,0))))</f>
        <v>Gracie Saint</v>
      </c>
      <c r="V33" s="59" t="str">
        <f>IF(X33=0, "",IF(ISNA(VLOOKUP(X33,Registration!$A$2:$C$577,3,0)),"Not registered",IF(VLOOKUP(X33,Registration!$A$2:$C$577,3,0)=0,"Not registered",VLOOKUP(X33,Registration!$A$2:$C$577,3,0))))</f>
        <v>Southampton Athletic Club</v>
      </c>
      <c r="W33" s="59" t="str">
        <f>IF(X33=0, "",IF(ISNA(VLOOKUP(X33,Registration!$A$2:$D$477,4,0)),"Not registered",IF(VLOOKUP(X33,Registration!$A$2:$D$477,4,0)=0,"Not registered",VLOOKUP(X33,Registration!$A$2:$D$477,4,0))))</f>
        <v>U13G</v>
      </c>
      <c r="X33" s="56">
        <v>156</v>
      </c>
      <c r="Y33" s="17">
        <v>16.399999999999999</v>
      </c>
    </row>
    <row r="36" spans="2:25" x14ac:dyDescent="0.25">
      <c r="B36" s="8" t="s">
        <v>153</v>
      </c>
      <c r="C36" s="9" t="s">
        <v>165</v>
      </c>
      <c r="D36" s="58" t="s">
        <v>27</v>
      </c>
      <c r="E36" s="58" t="s">
        <v>28</v>
      </c>
      <c r="F36" s="58" t="s">
        <v>155</v>
      </c>
      <c r="G36" s="8" t="s">
        <v>156</v>
      </c>
      <c r="H36" s="8" t="s">
        <v>157</v>
      </c>
      <c r="K36" s="8" t="s">
        <v>153</v>
      </c>
      <c r="L36" s="9" t="s">
        <v>166</v>
      </c>
      <c r="M36" s="58" t="s">
        <v>27</v>
      </c>
      <c r="N36" s="58" t="s">
        <v>28</v>
      </c>
      <c r="O36" s="58" t="s">
        <v>155</v>
      </c>
      <c r="P36" s="8" t="s">
        <v>156</v>
      </c>
      <c r="Q36" s="8" t="s">
        <v>157</v>
      </c>
      <c r="S36" s="8" t="s">
        <v>153</v>
      </c>
      <c r="T36" s="9" t="s">
        <v>599</v>
      </c>
      <c r="U36" s="58" t="s">
        <v>27</v>
      </c>
      <c r="V36" s="58" t="s">
        <v>28</v>
      </c>
      <c r="W36" s="58" t="s">
        <v>155</v>
      </c>
      <c r="X36" s="8"/>
      <c r="Y36" s="8"/>
    </row>
    <row r="37" spans="2:25" x14ac:dyDescent="0.25">
      <c r="B37" s="11">
        <v>1</v>
      </c>
      <c r="C37" s="51"/>
      <c r="D37" s="59" t="str">
        <f>IF(G37=0, "",IF(ISNA(VLOOKUP(G37,Registration!$A$2:$C$577,2,0)),"Not registered",IF(VLOOKUP(G37,Registration!$A$2:$C$577,2,0)=0,"Not registered",VLOOKUP(G37,Registration!$A$2:$C$577,2,0))))</f>
        <v>Dan Tomlinson</v>
      </c>
      <c r="E37" s="59" t="str">
        <f>IF(G37=0, "",IF(ISNA(VLOOKUP(G37,Registration!$A$2:$C$577,3,0)),"Not registered",IF(VLOOKUP(G37,Registration!$A$2:$C$577,3,0)=0,"Not registered",VLOOKUP(G37,Registration!$A$2:$C$577,3,0))))</f>
        <v>AFD</v>
      </c>
      <c r="F37" s="59" t="str">
        <f>IF(G37=0, "",IF(ISNA(VLOOKUP(G37,Registration!$A$2:$D$477,4,0)),"Not registered",IF(VLOOKUP(G37,Registration!$A$2:$D$477,4,0)=0,"Not registered",VLOOKUP(G37,Registration!$A$2:$D$477,4,0))))</f>
        <v>SM</v>
      </c>
      <c r="G37" s="55">
        <v>74</v>
      </c>
      <c r="H37" s="13">
        <v>13.2</v>
      </c>
      <c r="K37" s="11">
        <v>1</v>
      </c>
      <c r="L37" s="51"/>
      <c r="M37" s="59" t="str">
        <f>IF(P37=0, "",IF(ISNA(VLOOKUP(P37,Registration!$A$2:$C$577,2,0)),"Not registered",IF(VLOOKUP(P37,Registration!$A$2:$C$577,2,0)=0,"Not registered",VLOOKUP(P37,Registration!$A$2:$C$577,2,0))))</f>
        <v>Keon Dzuda</v>
      </c>
      <c r="N37" s="59" t="str">
        <f>IF(P37=0, "",IF(ISNA(VLOOKUP(P37,Registration!$A$2:$C$577,3,0)),"Not registered",IF(VLOOKUP(P37,Registration!$A$2:$C$577,3,0)=0,"Not registered",VLOOKUP(P37,Registration!$A$2:$C$577,3,0))))</f>
        <v>BAC</v>
      </c>
      <c r="O37" s="59" t="str">
        <f>IF(P37=0, "",IF(ISNA(VLOOKUP(P37,Registration!$A$2:$D$477,4,0)),"Not registered",IF(VLOOKUP(P37,Registration!$A$2:$D$477,4,0)=0,"Not registered",VLOOKUP(P37,Registration!$A$2:$D$477,4,0))))</f>
        <v>U15B</v>
      </c>
      <c r="P37" s="55">
        <v>289</v>
      </c>
      <c r="Q37" s="13">
        <v>12.8</v>
      </c>
      <c r="S37" s="11">
        <v>1</v>
      </c>
      <c r="T37" s="51"/>
      <c r="U37" s="59" t="str">
        <f>IF(X37=0, "",IF(ISNA(VLOOKUP(X37,Registration!$A$2:$C$577,2,0)),"Not registered",IF(VLOOKUP(X37,Registration!$A$2:$C$577,2,0)=0,"Not registered",VLOOKUP(X37,Registration!$A$2:$C$577,2,0))))</f>
        <v>Harry Woods</v>
      </c>
      <c r="V37" s="59" t="str">
        <f>IF(X37=0, "",IF(ISNA(VLOOKUP(X37,Registration!$A$2:$C$577,3,0)),"Not registered",IF(VLOOKUP(X37,Registration!$A$2:$C$577,3,0)=0,"Not registered",VLOOKUP(X37,Registration!$A$2:$C$577,3,0))))</f>
        <v>Wimborne AC</v>
      </c>
      <c r="W37" s="59" t="str">
        <f>IF(X37=0, "",IF(ISNA(VLOOKUP(X37,Registration!$A$2:$D$477,4,0)),"Not registered",IF(VLOOKUP(X37,Registration!$A$2:$D$477,4,0)=0,"Not registered",VLOOKUP(X37,Registration!$A$2:$D$477,4,0))))</f>
        <v>U13B</v>
      </c>
      <c r="X37" s="55">
        <v>449</v>
      </c>
      <c r="Y37" s="13">
        <v>14.1</v>
      </c>
    </row>
    <row r="38" spans="2:25" x14ac:dyDescent="0.25">
      <c r="B38" s="15">
        <v>2</v>
      </c>
      <c r="C38" s="52"/>
      <c r="D38" s="59" t="str">
        <f>IF(G38=0, "",IF(ISNA(VLOOKUP(G38,Registration!$A$2:$C$577,2,0)),"Not registered",IF(VLOOKUP(G38,Registration!$A$2:$C$577,2,0)=0,"Not registered",VLOOKUP(G38,Registration!$A$2:$C$577,2,0))))</f>
        <v>vincent Taylor</v>
      </c>
      <c r="E38" s="59" t="str">
        <f>IF(G38=0, "",IF(ISNA(VLOOKUP(G38,Registration!$A$2:$C$577,3,0)),"Not registered",IF(VLOOKUP(G38,Registration!$A$2:$C$577,3,0)=0,"Not registered",VLOOKUP(G38,Registration!$A$2:$C$577,3,0))))</f>
        <v>Bournemouth AC</v>
      </c>
      <c r="F38" s="59" t="str">
        <f>IF(G38=0, "",IF(ISNA(VLOOKUP(G38,Registration!$A$2:$D$477,4,0)),"Not registered",IF(VLOOKUP(G38,Registration!$A$2:$D$477,4,0)=0,"Not registered",VLOOKUP(G38,Registration!$A$2:$D$477,4,0))))</f>
        <v>SM</v>
      </c>
      <c r="G38" s="56">
        <v>73</v>
      </c>
      <c r="H38" s="17">
        <v>13.7</v>
      </c>
      <c r="K38" s="15">
        <v>2</v>
      </c>
      <c r="L38" s="52"/>
      <c r="M38" s="59" t="str">
        <f>IF(P38=0, "",IF(ISNA(VLOOKUP(P38,Registration!$A$2:$C$577,2,0)),"Not registered",IF(VLOOKUP(P38,Registration!$A$2:$C$577,2,0)=0,"Not registered",VLOOKUP(P38,Registration!$A$2:$C$577,2,0))))</f>
        <v>Jack Evans</v>
      </c>
      <c r="N38" s="59" t="str">
        <f>IF(P38=0, "",IF(ISNA(VLOOKUP(P38,Registration!$A$2:$C$577,3,0)),"Not registered",IF(VLOOKUP(P38,Registration!$A$2:$C$577,3,0)=0,"Not registered",VLOOKUP(P38,Registration!$A$2:$C$577,3,0))))</f>
        <v>Claire Evans</v>
      </c>
      <c r="O38" s="59" t="str">
        <f>IF(P38=0, "",IF(ISNA(VLOOKUP(P38,Registration!$A$2:$D$477,4,0)),"Not registered",IF(VLOOKUP(P38,Registration!$A$2:$D$477,4,0)=0,"Not registered",VLOOKUP(P38,Registration!$A$2:$D$477,4,0))))</f>
        <v>U15B</v>
      </c>
      <c r="P38" s="56">
        <v>288</v>
      </c>
      <c r="Q38" s="17">
        <v>13.2</v>
      </c>
      <c r="S38" s="15">
        <v>2</v>
      </c>
      <c r="T38" s="52"/>
      <c r="U38" s="59" t="str">
        <f>IF(X38=0, "",IF(ISNA(VLOOKUP(X38,Registration!$A$2:$C$577,2,0)),"Not registered",IF(VLOOKUP(X38,Registration!$A$2:$C$577,2,0)=0,"Not registered",VLOOKUP(X38,Registration!$A$2:$C$577,2,0))))</f>
        <v>Edward van der Feltz</v>
      </c>
      <c r="V38" s="59" t="str">
        <f>IF(X38=0, "",IF(ISNA(VLOOKUP(X38,Registration!$A$2:$C$577,3,0)),"Not registered",IF(VLOOKUP(X38,Registration!$A$2:$C$577,3,0)=0,"Not registered",VLOOKUP(X38,Registration!$A$2:$C$577,3,0))))</f>
        <v>Wimborne AC</v>
      </c>
      <c r="W38" s="59" t="str">
        <f>IF(X38=0, "",IF(ISNA(VLOOKUP(X38,Registration!$A$2:$D$477,4,0)),"Not registered",IF(VLOOKUP(X38,Registration!$A$2:$D$477,4,0)=0,"Not registered",VLOOKUP(X38,Registration!$A$2:$D$477,4,0))))</f>
        <v>U13B</v>
      </c>
      <c r="X38" s="56">
        <v>445</v>
      </c>
      <c r="Y38" s="17">
        <v>14.7</v>
      </c>
    </row>
    <row r="39" spans="2:25" x14ac:dyDescent="0.25">
      <c r="B39" s="15">
        <v>3</v>
      </c>
      <c r="C39" s="52"/>
      <c r="D39" s="59" t="str">
        <f>IF(G39=0, "",IF(ISNA(VLOOKUP(G39,Registration!$A$2:$C$577,2,0)),"Not registered",IF(VLOOKUP(G39,Registration!$A$2:$C$577,2,0)=0,"Not registered",VLOOKUP(G39,Registration!$A$2:$C$577,2,0))))</f>
        <v>mark ellery</v>
      </c>
      <c r="E39" s="59" t="str">
        <f>IF(G39=0, "",IF(ISNA(VLOOKUP(G39,Registration!$A$2:$C$577,3,0)),"Not registered",IF(VLOOKUP(G39,Registration!$A$2:$C$577,3,0)=0,"Not registered",VLOOKUP(G39,Registration!$A$2:$C$577,3,0))))</f>
        <v>Bristol and West AC</v>
      </c>
      <c r="F39" s="59" t="str">
        <f>IF(G39=0, "",IF(ISNA(VLOOKUP(G39,Registration!$A$2:$D$477,4,0)),"Not registered",IF(VLOOKUP(G39,Registration!$A$2:$D$477,4,0)=0,"Not registered",VLOOKUP(G39,Registration!$A$2:$D$477,4,0))))</f>
        <v>SM</v>
      </c>
      <c r="G39" s="56">
        <v>57</v>
      </c>
      <c r="H39" s="17">
        <v>13.7</v>
      </c>
      <c r="K39" s="15">
        <v>3</v>
      </c>
      <c r="L39" s="52"/>
      <c r="M39" s="59" t="str">
        <f>IF(P39=0, "",IF(ISNA(VLOOKUP(P39,Registration!$A$2:$C$577,2,0)),"Not registered",IF(VLOOKUP(P39,Registration!$A$2:$C$577,2,0)=0,"Not registered",VLOOKUP(P39,Registration!$A$2:$C$577,2,0))))</f>
        <v>Tom Odell</v>
      </c>
      <c r="N39" s="59" t="str">
        <f>IF(P39=0, "",IF(ISNA(VLOOKUP(P39,Registration!$A$2:$C$577,3,0)),"Not registered",IF(VLOOKUP(P39,Registration!$A$2:$C$577,3,0)=0,"Not registered",VLOOKUP(P39,Registration!$A$2:$C$577,3,0))))</f>
        <v>Southampton Athletic Club</v>
      </c>
      <c r="O39" s="59" t="str">
        <f>IF(P39=0, "",IF(ISNA(VLOOKUP(P39,Registration!$A$2:$D$477,4,0)),"Not registered",IF(VLOOKUP(P39,Registration!$A$2:$D$477,4,0)=0,"Not registered",VLOOKUP(P39,Registration!$A$2:$D$477,4,0))))</f>
        <v>U15B</v>
      </c>
      <c r="P39" s="56">
        <v>456</v>
      </c>
      <c r="Q39" s="17">
        <v>13.4</v>
      </c>
      <c r="S39" s="15">
        <v>3</v>
      </c>
      <c r="T39" s="52"/>
      <c r="U39" s="59" t="str">
        <f>IF(X39=0, "",IF(ISNA(VLOOKUP(X39,Registration!$A$2:$C$577,2,0)),"Not registered",IF(VLOOKUP(X39,Registration!$A$2:$C$577,2,0)=0,"Not registered",VLOOKUP(X39,Registration!$A$2:$C$577,2,0))))</f>
        <v>Charlie Stewart-Lewis</v>
      </c>
      <c r="V39" s="59" t="str">
        <f>IF(X39=0, "",IF(ISNA(VLOOKUP(X39,Registration!$A$2:$C$577,3,0)),"Not registered",IF(VLOOKUP(X39,Registration!$A$2:$C$577,3,0)=0,"Not registered",VLOOKUP(X39,Registration!$A$2:$C$577,3,0))))</f>
        <v>New Forest Juniors</v>
      </c>
      <c r="W39" s="59" t="str">
        <f>IF(X39=0, "",IF(ISNA(VLOOKUP(X39,Registration!$A$2:$D$477,4,0)),"Not registered",IF(VLOOKUP(X39,Registration!$A$2:$D$477,4,0)=0,"Not registered",VLOOKUP(X39,Registration!$A$2:$D$477,4,0))))</f>
        <v>U13B</v>
      </c>
      <c r="X39" s="56">
        <v>443</v>
      </c>
      <c r="Y39" s="18">
        <v>15.3</v>
      </c>
    </row>
    <row r="40" spans="2:25" x14ac:dyDescent="0.25">
      <c r="B40" s="15">
        <v>4</v>
      </c>
      <c r="C40" s="53"/>
      <c r="D40" s="59" t="str">
        <f>IF(G40=0, "",IF(ISNA(VLOOKUP(G40,Registration!$A$2:$C$577,2,0)),"Not registered",IF(VLOOKUP(G40,Registration!$A$2:$C$577,2,0)=0,"Not registered",VLOOKUP(G40,Registration!$A$2:$C$577,2,0))))</f>
        <v>Richard Wheeler</v>
      </c>
      <c r="E40" s="59" t="str">
        <f>IF(G40=0, "",IF(ISNA(VLOOKUP(G40,Registration!$A$2:$C$577,3,0)),"Not registered",IF(VLOOKUP(G40,Registration!$A$2:$C$577,3,0)=0,"Not registered",VLOOKUP(G40,Registration!$A$2:$C$577,3,0))))</f>
        <v>Poole AC</v>
      </c>
      <c r="F40" s="59" t="str">
        <f>IF(G40=0, "",IF(ISNA(VLOOKUP(G40,Registration!$A$2:$D$477,4,0)),"Not registered",IF(VLOOKUP(G40,Registration!$A$2:$D$477,4,0)=0,"Not registered",VLOOKUP(G40,Registration!$A$2:$D$477,4,0))))</f>
        <v>SM</v>
      </c>
      <c r="G40" s="56">
        <v>77</v>
      </c>
      <c r="H40" s="18">
        <v>13.7</v>
      </c>
      <c r="K40" s="15">
        <v>4</v>
      </c>
      <c r="L40" s="53"/>
      <c r="M40" s="59" t="str">
        <f>IF(P40=0, "",IF(ISNA(VLOOKUP(P40,Registration!$A$2:$C$577,2,0)),"Not registered",IF(VLOOKUP(P40,Registration!$A$2:$C$577,2,0)=0,"Not registered",VLOOKUP(P40,Registration!$A$2:$C$577,2,0))))</f>
        <v>Daniel Armstrong</v>
      </c>
      <c r="N40" s="59" t="str">
        <f>IF(P40=0, "",IF(ISNA(VLOOKUP(P40,Registration!$A$2:$C$577,3,0)),"Not registered",IF(VLOOKUP(P40,Registration!$A$2:$C$577,3,0)=0,"Not registered",VLOOKUP(P40,Registration!$A$2:$C$577,3,0))))</f>
        <v>Bournemouth AC</v>
      </c>
      <c r="O40" s="59" t="str">
        <f>IF(P40=0, "",IF(ISNA(VLOOKUP(P40,Registration!$A$2:$D$477,4,0)),"Not registered",IF(VLOOKUP(P40,Registration!$A$2:$D$477,4,0)=0,"Not registered",VLOOKUP(P40,Registration!$A$2:$D$477,4,0))))</f>
        <v>U15B</v>
      </c>
      <c r="P40" s="56">
        <v>299</v>
      </c>
      <c r="Q40" s="18">
        <v>13.6</v>
      </c>
      <c r="S40" s="15">
        <v>4</v>
      </c>
      <c r="T40" s="53"/>
      <c r="U40" s="59" t="str">
        <f>IF(X40=0, "",IF(ISNA(VLOOKUP(X40,Registration!$A$2:$C$577,2,0)),"Not registered",IF(VLOOKUP(X40,Registration!$A$2:$C$577,2,0)=0,"Not registered",VLOOKUP(X40,Registration!$A$2:$C$577,2,0))))</f>
        <v>Alfie Fry</v>
      </c>
      <c r="V40" s="59" t="str">
        <f>IF(X40=0, "",IF(ISNA(VLOOKUP(X40,Registration!$A$2:$C$577,3,0)),"Not registered",IF(VLOOKUP(X40,Registration!$A$2:$C$577,3,0)=0,"Not registered",VLOOKUP(X40,Registration!$A$2:$C$577,3,0))))</f>
        <v>Wimborne AC</v>
      </c>
      <c r="W40" s="59" t="str">
        <f>IF(X40=0, "",IF(ISNA(VLOOKUP(X40,Registration!$A$2:$D$477,4,0)),"Not registered",IF(VLOOKUP(X40,Registration!$A$2:$D$477,4,0)=0,"Not registered",VLOOKUP(X40,Registration!$A$2:$D$477,4,0))))</f>
        <v>U13B</v>
      </c>
      <c r="X40" s="56">
        <v>184</v>
      </c>
      <c r="Y40" s="17">
        <v>15.3</v>
      </c>
    </row>
    <row r="41" spans="2:25" x14ac:dyDescent="0.25">
      <c r="B41" s="15">
        <v>5</v>
      </c>
      <c r="C41" s="54"/>
      <c r="D41" s="59" t="str">
        <f>IF(G41=0, "",IF(ISNA(VLOOKUP(G41,Registration!$A$2:$C$577,2,0)),"Not registered",IF(VLOOKUP(G41,Registration!$A$2:$C$577,2,0)=0,"Not registered",VLOOKUP(G41,Registration!$A$2:$C$577,2,0))))</f>
        <v>Marcus Pidgley</v>
      </c>
      <c r="E41" s="59" t="str">
        <f>IF(G41=0, "",IF(ISNA(VLOOKUP(G41,Registration!$A$2:$C$577,3,0)),"Not registered",IF(VLOOKUP(G41,Registration!$A$2:$C$577,3,0)=0,"Not registered",VLOOKUP(G41,Registration!$A$2:$C$577,3,0))))</f>
        <v>Poole AC</v>
      </c>
      <c r="F41" s="59" t="str">
        <f>IF(G41=0, "",IF(ISNA(VLOOKUP(G41,Registration!$A$2:$D$477,4,0)),"Not registered",IF(VLOOKUP(G41,Registration!$A$2:$D$477,4,0)=0,"Not registered",VLOOKUP(G41,Registration!$A$2:$D$477,4,0))))</f>
        <v>T37</v>
      </c>
      <c r="G41" s="56">
        <v>70</v>
      </c>
      <c r="H41" s="18">
        <v>14.7</v>
      </c>
      <c r="K41" s="15">
        <v>5</v>
      </c>
      <c r="L41" s="54"/>
      <c r="M41" s="59" t="str">
        <f>IF(P41=0, "",IF(ISNA(VLOOKUP(P41,Registration!$A$2:$C$577,2,0)),"Not registered",IF(VLOOKUP(P41,Registration!$A$2:$C$577,2,0)=0,"Not registered",VLOOKUP(P41,Registration!$A$2:$C$577,2,0))))</f>
        <v>Samuel Rapoport</v>
      </c>
      <c r="N41" s="59" t="str">
        <f>IF(P41=0, "",IF(ISNA(VLOOKUP(P41,Registration!$A$2:$C$577,3,0)),"Not registered",IF(VLOOKUP(P41,Registration!$A$2:$C$577,3,0)=0,"Not registered",VLOOKUP(P41,Registration!$A$2:$C$577,3,0))))</f>
        <v>Bournemouth Athletic Club</v>
      </c>
      <c r="O41" s="59" t="str">
        <f>IF(P41=0, "",IF(ISNA(VLOOKUP(P41,Registration!$A$2:$D$477,4,0)),"Not registered",IF(VLOOKUP(P41,Registration!$A$2:$D$477,4,0)=0,"Not registered",VLOOKUP(P41,Registration!$A$2:$D$477,4,0))))</f>
        <v>U15B</v>
      </c>
      <c r="P41" s="56">
        <v>461</v>
      </c>
      <c r="Q41" s="18">
        <v>14.3</v>
      </c>
      <c r="S41" s="15">
        <v>5</v>
      </c>
      <c r="T41" s="54"/>
      <c r="U41" s="59" t="str">
        <f>IF(X41=0, "",IF(ISNA(VLOOKUP(X41,Registration!$A$2:$C$577,2,0)),"Not registered",IF(VLOOKUP(X41,Registration!$A$2:$C$577,2,0)=0,"Not registered",VLOOKUP(X41,Registration!$A$2:$C$577,2,0))))</f>
        <v>Samuel Brewer</v>
      </c>
      <c r="V41" s="59" t="str">
        <f>IF(X41=0, "",IF(ISNA(VLOOKUP(X41,Registration!$A$2:$C$577,3,0)),"Not registered",IF(VLOOKUP(X41,Registration!$A$2:$C$577,3,0)=0,"Not registered",VLOOKUP(X41,Registration!$A$2:$C$577,3,0))))</f>
        <v>Bournemouth AC</v>
      </c>
      <c r="W41" s="59" t="str">
        <f>IF(X41=0, "",IF(ISNA(VLOOKUP(X41,Registration!$A$2:$D$477,4,0)),"Not registered",IF(VLOOKUP(X41,Registration!$A$2:$D$477,4,0)=0,"Not registered",VLOOKUP(X41,Registration!$A$2:$D$477,4,0))))</f>
        <v>U13B</v>
      </c>
      <c r="X41" s="56">
        <v>198</v>
      </c>
      <c r="Y41" s="17">
        <v>15.9</v>
      </c>
    </row>
    <row r="42" spans="2:25" x14ac:dyDescent="0.25">
      <c r="B42" s="15">
        <v>6</v>
      </c>
      <c r="C42" s="52"/>
      <c r="D42" s="59" t="str">
        <f>IF(G42=0, "",IF(ISNA(VLOOKUP(G42,Registration!$A$2:$C$577,2,0)),"Not registered",IF(VLOOKUP(G42,Registration!$A$2:$C$577,2,0)=0,"Not registered",VLOOKUP(G42,Registration!$A$2:$C$577,2,0))))</f>
        <v>Ian Long</v>
      </c>
      <c r="E42" s="59" t="str">
        <f>IF(G42=0, "",IF(ISNA(VLOOKUP(G42,Registration!$A$2:$C$577,3,0)),"Not registered",IF(VLOOKUP(G42,Registration!$A$2:$C$577,3,0)=0,"Not registered",VLOOKUP(G42,Registration!$A$2:$C$577,3,0))))</f>
        <v>Team Bath AC</v>
      </c>
      <c r="F42" s="59" t="str">
        <f>IF(G42=0, "",IF(ISNA(VLOOKUP(G42,Registration!$A$2:$D$477,4,0)),"Not registered",IF(VLOOKUP(G42,Registration!$A$2:$D$477,4,0)=0,"Not registered",VLOOKUP(G42,Registration!$A$2:$D$477,4,0))))</f>
        <v>SM</v>
      </c>
      <c r="G42" s="56">
        <v>66</v>
      </c>
      <c r="H42" s="18">
        <v>15.6</v>
      </c>
      <c r="K42" s="15">
        <v>6</v>
      </c>
      <c r="L42" s="52"/>
      <c r="M42" s="59" t="str">
        <f>IF(P42=0, "",IF(ISNA(VLOOKUP(P42,Registration!$A$2:$C$577,2,0)),"Not registered",IF(VLOOKUP(P42,Registration!$A$2:$C$577,2,0)=0,"Not registered",VLOOKUP(P42,Registration!$A$2:$C$577,2,0))))</f>
        <v>Adam Gulliver</v>
      </c>
      <c r="N42" s="59" t="str">
        <f>IF(P42=0, "",IF(ISNA(VLOOKUP(P42,Registration!$A$2:$C$577,3,0)),"Not registered",IF(VLOOKUP(P42,Registration!$A$2:$C$577,3,0)=0,"Not registered",VLOOKUP(P42,Registration!$A$2:$C$577,3,0))))</f>
        <v xml:space="preserve">Bournemouth </v>
      </c>
      <c r="O42" s="59" t="str">
        <f>IF(P42=0, "",IF(ISNA(VLOOKUP(P42,Registration!$A$2:$D$477,4,0)),"Not registered",IF(VLOOKUP(P42,Registration!$A$2:$D$477,4,0)=0,"Not registered",VLOOKUP(P42,Registration!$A$2:$D$477,4,0))))</f>
        <v>U15B</v>
      </c>
      <c r="P42" s="56">
        <v>284</v>
      </c>
      <c r="Q42" s="17">
        <v>14.3</v>
      </c>
      <c r="S42" s="15">
        <v>6</v>
      </c>
      <c r="T42" s="52"/>
      <c r="U42" s="59" t="str">
        <f>IF(X42=0, "",IF(ISNA(VLOOKUP(X42,Registration!$A$2:$C$577,2,0)),"Not registered",IF(VLOOKUP(X42,Registration!$A$2:$C$577,2,0)=0,"Not registered",VLOOKUP(X42,Registration!$A$2:$C$577,2,0))))</f>
        <v/>
      </c>
      <c r="V42" s="59" t="str">
        <f>IF(X42=0, "",IF(ISNA(VLOOKUP(X42,Registration!$A$2:$C$577,3,0)),"Not registered",IF(VLOOKUP(X42,Registration!$A$2:$C$577,3,0)=0,"Not registered",VLOOKUP(X42,Registration!$A$2:$C$577,3,0))))</f>
        <v/>
      </c>
      <c r="W42" s="59" t="str">
        <f>IF(X42=0, "",IF(ISNA(VLOOKUP(X42,Registration!$A$2:$D$477,4,0)),"Not registered",IF(VLOOKUP(X42,Registration!$A$2:$D$477,4,0)=0,"Not registered",VLOOKUP(X42,Registration!$A$2:$D$477,4,0))))</f>
        <v/>
      </c>
      <c r="X42" s="56"/>
      <c r="Y42" s="17"/>
    </row>
    <row r="43" spans="2:25" x14ac:dyDescent="0.25">
      <c r="B43" s="15">
        <v>7</v>
      </c>
      <c r="C43" s="52"/>
      <c r="D43" s="59" t="str">
        <f>IF(G43=0, "",IF(ISNA(VLOOKUP(G43,Registration!$A$2:$C$577,2,0)),"Not registered",IF(VLOOKUP(G43,Registration!$A$2:$C$577,2,0)=0,"Not registered",VLOOKUP(G43,Registration!$A$2:$C$577,2,0))))</f>
        <v>Paula  Hine</v>
      </c>
      <c r="E43" s="59" t="str">
        <f>IF(G43=0, "",IF(ISNA(VLOOKUP(G43,Registration!$A$2:$C$577,3,0)),"Not registered",IF(VLOOKUP(G43,Registration!$A$2:$C$577,3,0)=0,"Not registered",VLOOKUP(G43,Registration!$A$2:$C$577,3,0))))</f>
        <v xml:space="preserve">Wimborne AC </v>
      </c>
      <c r="F43" s="59" t="str">
        <f>IF(G43=0, "",IF(ISNA(VLOOKUP(G43,Registration!$A$2:$D$477,4,0)),"Not registered",IF(VLOOKUP(G43,Registration!$A$2:$D$477,4,0)=0,"Not registered",VLOOKUP(G43,Registration!$A$2:$D$477,4,0))))</f>
        <v>SW</v>
      </c>
      <c r="G43" s="56">
        <v>93</v>
      </c>
      <c r="H43" s="17">
        <v>15.7</v>
      </c>
      <c r="K43" s="15">
        <v>7</v>
      </c>
      <c r="L43" s="52"/>
      <c r="M43" s="59" t="str">
        <f>IF(P43=0, "",IF(ISNA(VLOOKUP(P43,Registration!$A$2:$C$577,2,0)),"Not registered",IF(VLOOKUP(P43,Registration!$A$2:$C$577,2,0)=0,"Not registered",VLOOKUP(P43,Registration!$A$2:$C$577,2,0))))</f>
        <v/>
      </c>
      <c r="N43" s="59" t="str">
        <f>IF(P43=0, "",IF(ISNA(VLOOKUP(P43,Registration!$A$2:$C$577,3,0)),"Not registered",IF(VLOOKUP(P43,Registration!$A$2:$C$577,3,0)=0,"Not registered",VLOOKUP(P43,Registration!$A$2:$C$577,3,0))))</f>
        <v/>
      </c>
      <c r="O43" s="59" t="str">
        <f>IF(P43=0, "",IF(ISNA(VLOOKUP(P43,Registration!$A$2:$D$477,4,0)),"Not registered",IF(VLOOKUP(P43,Registration!$A$2:$D$477,4,0)=0,"Not registered",VLOOKUP(P43,Registration!$A$2:$D$477,4,0))))</f>
        <v/>
      </c>
      <c r="P43" s="56"/>
      <c r="Q43" s="17"/>
      <c r="S43" s="15">
        <v>7</v>
      </c>
      <c r="T43" s="52"/>
      <c r="U43" s="59" t="str">
        <f>IF(X43=0, "",IF(ISNA(VLOOKUP(X43,Registration!$A$2:$C$577,2,0)),"Not registered",IF(VLOOKUP(X43,Registration!$A$2:$C$577,2,0)=0,"Not registered",VLOOKUP(X43,Registration!$A$2:$C$577,2,0))))</f>
        <v/>
      </c>
      <c r="V43" s="59" t="str">
        <f>IF(X43=0, "",IF(ISNA(VLOOKUP(X43,Registration!$A$2:$C$577,3,0)),"Not registered",IF(VLOOKUP(X43,Registration!$A$2:$C$577,3,0)=0,"Not registered",VLOOKUP(X43,Registration!$A$2:$C$577,3,0))))</f>
        <v/>
      </c>
      <c r="W43" s="59" t="str">
        <f>IF(X43=0, "",IF(ISNA(VLOOKUP(X43,Registration!$A$2:$D$477,4,0)),"Not registered",IF(VLOOKUP(X43,Registration!$A$2:$D$477,4,0)=0,"Not registered",VLOOKUP(X43,Registration!$A$2:$D$477,4,0))))</f>
        <v/>
      </c>
      <c r="X43" s="56"/>
      <c r="Y43" s="17"/>
    </row>
    <row r="44" spans="2:25" x14ac:dyDescent="0.25">
      <c r="B44" s="15">
        <v>8</v>
      </c>
      <c r="C44" s="52"/>
      <c r="D44" s="59" t="str">
        <f>IF(G44=0, "",IF(ISNA(VLOOKUP(G44,Registration!$A$2:$C$577,2,0)),"Not registered",IF(VLOOKUP(G44,Registration!$A$2:$C$577,2,0)=0,"Not registered",VLOOKUP(G44,Registration!$A$2:$C$577,2,0))))</f>
        <v>Peter Impett</v>
      </c>
      <c r="E44" s="59" t="str">
        <f>IF(G44=0, "",IF(ISNA(VLOOKUP(G44,Registration!$A$2:$C$577,3,0)),"Not registered",IF(VLOOKUP(G44,Registration!$A$2:$C$577,3,0)=0,"Not registered",VLOOKUP(G44,Registration!$A$2:$C$577,3,0))))</f>
        <v>Wimborne</v>
      </c>
      <c r="F44" s="59" t="str">
        <f>IF(G44=0, "",IF(ISNA(VLOOKUP(G44,Registration!$A$2:$D$477,4,0)),"Not registered",IF(VLOOKUP(G44,Registration!$A$2:$D$477,4,0)=0,"Not registered",VLOOKUP(G44,Registration!$A$2:$D$477,4,0))))</f>
        <v>SM</v>
      </c>
      <c r="G44" s="56">
        <v>62</v>
      </c>
      <c r="H44" s="17">
        <v>17</v>
      </c>
      <c r="K44" s="15">
        <v>8</v>
      </c>
      <c r="L44" s="52"/>
      <c r="M44" s="59" t="str">
        <f>IF(P44=0, "",IF(ISNA(VLOOKUP(P44,Registration!$A$2:$C$577,2,0)),"Not registered",IF(VLOOKUP(P44,Registration!$A$2:$C$577,2,0)=0,"Not registered",VLOOKUP(P44,Registration!$A$2:$C$577,2,0))))</f>
        <v/>
      </c>
      <c r="N44" s="59" t="str">
        <f>IF(P44=0, "",IF(ISNA(VLOOKUP(P44,Registration!$A$2:$C$577,3,0)),"Not registered",IF(VLOOKUP(P44,Registration!$A$2:$C$577,3,0)=0,"Not registered",VLOOKUP(P44,Registration!$A$2:$C$577,3,0))))</f>
        <v/>
      </c>
      <c r="O44" s="59" t="str">
        <f>IF(P44=0, "",IF(ISNA(VLOOKUP(P44,Registration!$A$2:$D$477,4,0)),"Not registered",IF(VLOOKUP(P44,Registration!$A$2:$D$477,4,0)=0,"Not registered",VLOOKUP(P44,Registration!$A$2:$D$477,4,0))))</f>
        <v/>
      </c>
      <c r="P44" s="57"/>
      <c r="Q44" s="17"/>
      <c r="S44" s="15">
        <v>8</v>
      </c>
      <c r="T44" s="52"/>
      <c r="U44" s="59" t="str">
        <f>IF(X44=0, "",IF(ISNA(VLOOKUP(X44,Registration!$A$2:$C$577,2,0)),"Not registered",IF(VLOOKUP(X44,Registration!$A$2:$C$577,2,0)=0,"Not registered",VLOOKUP(X44,Registration!$A$2:$C$577,2,0))))</f>
        <v/>
      </c>
      <c r="V44" s="59" t="str">
        <f>IF(X44=0, "",IF(ISNA(VLOOKUP(X44,Registration!$A$2:$C$577,3,0)),"Not registered",IF(VLOOKUP(X44,Registration!$A$2:$C$577,3,0)=0,"Not registered",VLOOKUP(X44,Registration!$A$2:$C$577,3,0))))</f>
        <v/>
      </c>
      <c r="W44" s="59" t="str">
        <f>IF(X44=0, "",IF(ISNA(VLOOKUP(X44,Registration!$A$2:$D$477,4,0)),"Not registered",IF(VLOOKUP(X44,Registration!$A$2:$D$477,4,0)=0,"Not registered",VLOOKUP(X44,Registration!$A$2:$D$477,4,0))))</f>
        <v/>
      </c>
      <c r="X44" s="57"/>
      <c r="Y44" s="17"/>
    </row>
    <row r="47" spans="2:25" x14ac:dyDescent="0.25">
      <c r="B47" s="8" t="s">
        <v>153</v>
      </c>
      <c r="C47" s="9" t="s">
        <v>167</v>
      </c>
      <c r="D47" s="58" t="s">
        <v>27</v>
      </c>
      <c r="E47" s="58" t="s">
        <v>28</v>
      </c>
      <c r="F47" s="58" t="s">
        <v>155</v>
      </c>
      <c r="G47" s="8" t="s">
        <v>156</v>
      </c>
      <c r="H47" s="8" t="s">
        <v>157</v>
      </c>
      <c r="K47" s="8" t="s">
        <v>153</v>
      </c>
      <c r="L47" s="9" t="s">
        <v>168</v>
      </c>
      <c r="M47" s="58" t="s">
        <v>27</v>
      </c>
      <c r="N47" s="58" t="s">
        <v>28</v>
      </c>
      <c r="O47" s="58" t="s">
        <v>155</v>
      </c>
      <c r="P47" s="8" t="s">
        <v>156</v>
      </c>
      <c r="Q47" s="8" t="s">
        <v>157</v>
      </c>
      <c r="S47" s="8" t="s">
        <v>153</v>
      </c>
      <c r="T47" s="9" t="s">
        <v>600</v>
      </c>
      <c r="U47" s="58" t="s">
        <v>27</v>
      </c>
      <c r="V47" s="58" t="s">
        <v>28</v>
      </c>
      <c r="W47" s="58" t="s">
        <v>155</v>
      </c>
      <c r="X47" s="8"/>
      <c r="Y47" s="8"/>
    </row>
    <row r="48" spans="2:25" x14ac:dyDescent="0.25">
      <c r="B48" s="11">
        <v>1</v>
      </c>
      <c r="C48" s="51"/>
      <c r="D48" s="59" t="str">
        <f>IF(G48=0, "",IF(ISNA(VLOOKUP(G48,Registration!$A$2:$C$577,2,0)),"Not registered",IF(VLOOKUP(G48,Registration!$A$2:$C$577,2,0)=0,"Not registered",VLOOKUP(G48,Registration!$A$2:$C$577,2,0))))</f>
        <v>Amelia Verney</v>
      </c>
      <c r="E48" s="59" t="str">
        <f>IF(G48=0, "",IF(ISNA(VLOOKUP(G48,Registration!$A$2:$C$577,3,0)),"Not registered",IF(VLOOKUP(G48,Registration!$A$2:$C$577,3,0)=0,"Not registered",VLOOKUP(G48,Registration!$A$2:$C$577,3,0))))</f>
        <v>Bournemouth AC</v>
      </c>
      <c r="F48" s="59" t="str">
        <f>IF(G48=0, "",IF(ISNA(VLOOKUP(G48,Registration!$A$2:$D$477,4,0)),"Not registered",IF(VLOOKUP(G48,Registration!$A$2:$D$477,4,0)=0,"Not registered",VLOOKUP(G48,Registration!$A$2:$D$477,4,0))))</f>
        <v>U17W</v>
      </c>
      <c r="G48" s="55">
        <v>359</v>
      </c>
      <c r="H48" s="13">
        <v>12.8</v>
      </c>
      <c r="K48" s="11">
        <v>1</v>
      </c>
      <c r="L48" s="51"/>
      <c r="M48" s="59" t="str">
        <f>IF(P48=0, "",IF(ISNA(VLOOKUP(P48,Registration!$A$2:$C$577,2,0)),"Not registered",IF(VLOOKUP(P48,Registration!$A$2:$C$577,2,0)=0,"Not registered",VLOOKUP(P48,Registration!$A$2:$C$577,2,0))))</f>
        <v>Georgina Stokes</v>
      </c>
      <c r="N48" s="59" t="str">
        <f>IF(P48=0, "",IF(ISNA(VLOOKUP(P48,Registration!$A$2:$C$577,3,0)),"Not registered",IF(VLOOKUP(P48,Registration!$A$2:$C$577,3,0)=0,"Not registered",VLOOKUP(P48,Registration!$A$2:$C$577,3,0))))</f>
        <v>Poole AC</v>
      </c>
      <c r="O48" s="59" t="str">
        <f>IF(P48=0, "",IF(ISNA(VLOOKUP(P48,Registration!$A$2:$D$477,4,0)),"Not registered",IF(VLOOKUP(P48,Registration!$A$2:$D$477,4,0)=0,"Not registered",VLOOKUP(P48,Registration!$A$2:$D$477,4,0))))</f>
        <v>U15G</v>
      </c>
      <c r="P48" s="55">
        <v>265</v>
      </c>
      <c r="Q48" s="13">
        <v>13.5</v>
      </c>
      <c r="S48" s="11">
        <v>1</v>
      </c>
      <c r="T48" s="51"/>
      <c r="U48" s="59" t="str">
        <f>IF(X48=0, "",IF(ISNA(VLOOKUP(X48,Registration!$A$2:$C$577,2,0)),"Not registered",IF(VLOOKUP(X48,Registration!$A$2:$C$577,2,0)=0,"Not registered",VLOOKUP(X48,Registration!$A$2:$C$577,2,0))))</f>
        <v>Holly Stonier</v>
      </c>
      <c r="V48" s="59" t="str">
        <f>IF(X48=0, "",IF(ISNA(VLOOKUP(X48,Registration!$A$2:$C$577,3,0)),"Not registered",IF(VLOOKUP(X48,Registration!$A$2:$C$577,3,0)=0,"Not registered",VLOOKUP(X48,Registration!$A$2:$C$577,3,0))))</f>
        <v>Bournemouth AC</v>
      </c>
      <c r="W48" s="59" t="str">
        <f>IF(X48=0, "",IF(ISNA(VLOOKUP(X48,Registration!$A$2:$D$477,4,0)),"Not registered",IF(VLOOKUP(X48,Registration!$A$2:$D$477,4,0)=0,"Not registered",VLOOKUP(X48,Registration!$A$2:$D$477,4,0))))</f>
        <v>U13G</v>
      </c>
      <c r="X48" s="55">
        <v>167</v>
      </c>
      <c r="Y48" s="13">
        <v>14.8</v>
      </c>
    </row>
    <row r="49" spans="2:25" x14ac:dyDescent="0.25">
      <c r="B49" s="15">
        <v>2</v>
      </c>
      <c r="C49" s="52"/>
      <c r="D49" s="59" t="str">
        <f>IF(G49=0, "",IF(ISNA(VLOOKUP(G49,Registration!$A$2:$C$577,2,0)),"Not registered",IF(VLOOKUP(G49,Registration!$A$2:$C$577,2,0)=0,"Not registered",VLOOKUP(G49,Registration!$A$2:$C$577,2,0))))</f>
        <v>Sophie Brame</v>
      </c>
      <c r="E49" s="59" t="str">
        <f>IF(G49=0, "",IF(ISNA(VLOOKUP(G49,Registration!$A$2:$C$577,3,0)),"Not registered",IF(VLOOKUP(G49,Registration!$A$2:$C$577,3,0)=0,"Not registered",VLOOKUP(G49,Registration!$A$2:$C$577,3,0))))</f>
        <v>City of Portsmouth AC</v>
      </c>
      <c r="F49" s="59" t="str">
        <f>IF(G49=0, "",IF(ISNA(VLOOKUP(G49,Registration!$A$2:$D$477,4,0)),"Not registered",IF(VLOOKUP(G49,Registration!$A$2:$D$477,4,0)=0,"Not registered",VLOOKUP(G49,Registration!$A$2:$D$477,4,0))))</f>
        <v>U17W</v>
      </c>
      <c r="G49" s="56">
        <v>306</v>
      </c>
      <c r="H49" s="17">
        <v>13.2</v>
      </c>
      <c r="K49" s="15">
        <v>2</v>
      </c>
      <c r="L49" s="52"/>
      <c r="M49" s="59" t="str">
        <f>IF(P49=0, "",IF(ISNA(VLOOKUP(P49,Registration!$A$2:$C$577,2,0)),"Not registered",IF(VLOOKUP(P49,Registration!$A$2:$C$577,2,0)=0,"Not registered",VLOOKUP(P49,Registration!$A$2:$C$577,2,0))))</f>
        <v>Leah Watts</v>
      </c>
      <c r="N49" s="59" t="str">
        <f>IF(P49=0, "",IF(ISNA(VLOOKUP(P49,Registration!$A$2:$C$577,3,0)),"Not registered",IF(VLOOKUP(P49,Registration!$A$2:$C$577,3,0)=0,"Not registered",VLOOKUP(P49,Registration!$A$2:$C$577,3,0))))</f>
        <v>Poole AC</v>
      </c>
      <c r="O49" s="59" t="str">
        <f>IF(P49=0, "",IF(ISNA(VLOOKUP(P49,Registration!$A$2:$D$477,4,0)),"Not registered",IF(VLOOKUP(P49,Registration!$A$2:$D$477,4,0)=0,"Not registered",VLOOKUP(P49,Registration!$A$2:$D$477,4,0))))</f>
        <v>U15G</v>
      </c>
      <c r="P49" s="56">
        <v>270</v>
      </c>
      <c r="Q49" s="17">
        <v>13.6</v>
      </c>
      <c r="S49" s="15">
        <v>2</v>
      </c>
      <c r="T49" s="52"/>
      <c r="U49" s="59" t="str">
        <f>IF(X49=0, "",IF(ISNA(VLOOKUP(X49,Registration!$A$2:$C$577,2,0)),"Not registered",IF(VLOOKUP(X49,Registration!$A$2:$C$577,2,0)=0,"Not registered",VLOOKUP(X49,Registration!$A$2:$C$577,2,0))))</f>
        <v>Nia McConnell</v>
      </c>
      <c r="V49" s="59" t="str">
        <f>IF(X49=0, "",IF(ISNA(VLOOKUP(X49,Registration!$A$2:$C$577,3,0)),"Not registered",IF(VLOOKUP(X49,Registration!$A$2:$C$577,3,0)=0,"Not registered",VLOOKUP(X49,Registration!$A$2:$C$577,3,0))))</f>
        <v>Dorchester AC</v>
      </c>
      <c r="W49" s="59" t="str">
        <f>IF(X49=0, "",IF(ISNA(VLOOKUP(X49,Registration!$A$2:$D$477,4,0)),"Not registered",IF(VLOOKUP(X49,Registration!$A$2:$D$477,4,0)=0,"Not registered",VLOOKUP(X49,Registration!$A$2:$D$477,4,0))))</f>
        <v>U13G</v>
      </c>
      <c r="X49" s="56">
        <v>138</v>
      </c>
      <c r="Y49" s="17">
        <v>15</v>
      </c>
    </row>
    <row r="50" spans="2:25" x14ac:dyDescent="0.25">
      <c r="B50" s="15">
        <v>3</v>
      </c>
      <c r="C50" s="52"/>
      <c r="D50" s="59" t="str">
        <f>IF(G50=0, "",IF(ISNA(VLOOKUP(G50,Registration!$A$2:$C$577,2,0)),"Not registered",IF(VLOOKUP(G50,Registration!$A$2:$C$577,2,0)=0,"Not registered",VLOOKUP(G50,Registration!$A$2:$C$577,2,0))))</f>
        <v>Lana Blake</v>
      </c>
      <c r="E50" s="59" t="str">
        <f>IF(G50=0, "",IF(ISNA(VLOOKUP(G50,Registration!$A$2:$C$577,3,0)),"Not registered",IF(VLOOKUP(G50,Registration!$A$2:$C$577,3,0)=0,"Not registered",VLOOKUP(G50,Registration!$A$2:$C$577,3,0))))</f>
        <v>Bournemouth AC</v>
      </c>
      <c r="F50" s="59" t="str">
        <f>IF(G50=0, "",IF(ISNA(VLOOKUP(G50,Registration!$A$2:$D$477,4,0)),"Not registered",IF(VLOOKUP(G50,Registration!$A$2:$D$477,4,0)=0,"Not registered",VLOOKUP(G50,Registration!$A$2:$D$477,4,0))))</f>
        <v>U17W</v>
      </c>
      <c r="G50" s="56">
        <v>303</v>
      </c>
      <c r="H50" s="17">
        <v>13.2</v>
      </c>
      <c r="K50" s="15">
        <v>3</v>
      </c>
      <c r="L50" s="52"/>
      <c r="M50" s="59" t="str">
        <f>IF(P50=0, "",IF(ISNA(VLOOKUP(P50,Registration!$A$2:$C$577,2,0)),"Not registered",IF(VLOOKUP(P50,Registration!$A$2:$C$577,2,0)=0,"Not registered",VLOOKUP(P50,Registration!$A$2:$C$577,2,0))))</f>
        <v>isobel Harris</v>
      </c>
      <c r="N50" s="59" t="str">
        <f>IF(P50=0, "",IF(ISNA(VLOOKUP(P50,Registration!$A$2:$C$577,3,0)),"Not registered",IF(VLOOKUP(P50,Registration!$A$2:$C$577,3,0)=0,"Not registered",VLOOKUP(P50,Registration!$A$2:$C$577,3,0))))</f>
        <v>New Forest Junior AC</v>
      </c>
      <c r="O50" s="59" t="str">
        <f>IF(P50=0, "",IF(ISNA(VLOOKUP(P50,Registration!$A$2:$D$477,4,0)),"Not registered",IF(VLOOKUP(P50,Registration!$A$2:$D$477,4,0)=0,"Not registered",VLOOKUP(P50,Registration!$A$2:$D$477,4,0))))</f>
        <v>U15G</v>
      </c>
      <c r="P50" s="56">
        <v>227</v>
      </c>
      <c r="Q50" s="18">
        <v>13.9</v>
      </c>
      <c r="S50" s="15">
        <v>3</v>
      </c>
      <c r="T50" s="52"/>
      <c r="U50" s="59" t="str">
        <f>IF(X50=0, "",IF(ISNA(VLOOKUP(X50,Registration!$A$2:$C$577,2,0)),"Not registered",IF(VLOOKUP(X50,Registration!$A$2:$C$577,2,0)=0,"Not registered",VLOOKUP(X50,Registration!$A$2:$C$577,2,0))))</f>
        <v>Anna Fairbairn</v>
      </c>
      <c r="V50" s="59" t="str">
        <f>IF(X50=0, "",IF(ISNA(VLOOKUP(X50,Registration!$A$2:$C$577,3,0)),"Not registered",IF(VLOOKUP(X50,Registration!$A$2:$C$577,3,0)=0,"Not registered",VLOOKUP(X50,Registration!$A$2:$C$577,3,0))))</f>
        <v>City Of Portsmouth AC</v>
      </c>
      <c r="W50" s="59" t="str">
        <f>IF(X50=0, "",IF(ISNA(VLOOKUP(X50,Registration!$A$2:$D$477,4,0)),"Not registered",IF(VLOOKUP(X50,Registration!$A$2:$D$477,4,0)=0,"Not registered",VLOOKUP(X50,Registration!$A$2:$D$477,4,0))))</f>
        <v>U13G</v>
      </c>
      <c r="X50" s="56">
        <v>121</v>
      </c>
      <c r="Y50" s="18">
        <v>15.2</v>
      </c>
    </row>
    <row r="51" spans="2:25" x14ac:dyDescent="0.25">
      <c r="B51" s="15">
        <v>4</v>
      </c>
      <c r="C51" s="53"/>
      <c r="D51" s="59" t="str">
        <f>IF(G51=0, "",IF(ISNA(VLOOKUP(G51,Registration!$A$2:$C$577,2,0)),"Not registered",IF(VLOOKUP(G51,Registration!$A$2:$C$577,2,0)=0,"Not registered",VLOOKUP(G51,Registration!$A$2:$C$577,2,0))))</f>
        <v>Isabelle  Franklin</v>
      </c>
      <c r="E51" s="59" t="str">
        <f>IF(G51=0, "",IF(ISNA(VLOOKUP(G51,Registration!$A$2:$C$577,3,0)),"Not registered",IF(VLOOKUP(G51,Registration!$A$2:$C$577,3,0)=0,"Not registered",VLOOKUP(G51,Registration!$A$2:$C$577,3,0))))</f>
        <v>Bournemouth AC</v>
      </c>
      <c r="F51" s="59" t="str">
        <f>IF(G51=0, "",IF(ISNA(VLOOKUP(G51,Registration!$A$2:$D$477,4,0)),"Not registered",IF(VLOOKUP(G51,Registration!$A$2:$D$477,4,0)=0,"Not registered",VLOOKUP(G51,Registration!$A$2:$D$477,4,0))))</f>
        <v>U17W</v>
      </c>
      <c r="G51" s="56">
        <v>317</v>
      </c>
      <c r="H51" s="17">
        <v>13.6</v>
      </c>
      <c r="K51" s="15">
        <v>4</v>
      </c>
      <c r="L51" s="53"/>
      <c r="M51" s="59" t="str">
        <f>IF(P51=0, "",IF(ISNA(VLOOKUP(P51,Registration!$A$2:$C$577,2,0)),"Not registered",IF(VLOOKUP(P51,Registration!$A$2:$C$577,2,0)=0,"Not registered",VLOOKUP(P51,Registration!$A$2:$C$577,2,0))))</f>
        <v>Jayneeva  George</v>
      </c>
      <c r="N51" s="59" t="str">
        <f>IF(P51=0, "",IF(ISNA(VLOOKUP(P51,Registration!$A$2:$C$577,3,0)),"Not registered",IF(VLOOKUP(P51,Registration!$A$2:$C$577,3,0)=0,"Not registered",VLOOKUP(P51,Registration!$A$2:$C$577,3,0))))</f>
        <v>Coventry Godiva Harriers</v>
      </c>
      <c r="O51" s="59" t="str">
        <f>IF(P51=0, "",IF(ISNA(VLOOKUP(P51,Registration!$A$2:$D$477,4,0)),"Not registered",IF(VLOOKUP(P51,Registration!$A$2:$D$477,4,0)=0,"Not registered",VLOOKUP(P51,Registration!$A$2:$D$477,4,0))))</f>
        <v>U15G</v>
      </c>
      <c r="P51" s="56">
        <v>224</v>
      </c>
      <c r="Q51" s="17">
        <v>13.9</v>
      </c>
      <c r="S51" s="15">
        <v>4</v>
      </c>
      <c r="T51" s="53"/>
      <c r="U51" s="59" t="str">
        <f>IF(X51=0, "",IF(ISNA(VLOOKUP(X51,Registration!$A$2:$C$577,2,0)),"Not registered",IF(VLOOKUP(X51,Registration!$A$2:$C$577,2,0)=0,"Not registered",VLOOKUP(X51,Registration!$A$2:$C$577,2,0))))</f>
        <v xml:space="preserve">Hermione  Benton </v>
      </c>
      <c r="V51" s="59" t="str">
        <f>IF(X51=0, "",IF(ISNA(VLOOKUP(X51,Registration!$A$2:$C$577,3,0)),"Not registered",IF(VLOOKUP(X51,Registration!$A$2:$C$577,3,0)=0,"Not registered",VLOOKUP(X51,Registration!$A$2:$C$577,3,0))))</f>
        <v>Wimborne AC</v>
      </c>
      <c r="W51" s="59" t="str">
        <f>IF(X51=0, "",IF(ISNA(VLOOKUP(X51,Registration!$A$2:$D$477,4,0)),"Not registered",IF(VLOOKUP(X51,Registration!$A$2:$D$477,4,0)=0,"Not registered",VLOOKUP(X51,Registration!$A$2:$D$477,4,0))))</f>
        <v>U13G</v>
      </c>
      <c r="X51" s="56">
        <v>105</v>
      </c>
      <c r="Y51" s="17">
        <v>15.3</v>
      </c>
    </row>
    <row r="52" spans="2:25" x14ac:dyDescent="0.25">
      <c r="B52" s="15">
        <v>5</v>
      </c>
      <c r="C52" s="54"/>
      <c r="D52" s="59" t="str">
        <f>IF(G52=0, "",IF(ISNA(VLOOKUP(G52,Registration!$A$2:$C$577,2,0)),"Not registered",IF(VLOOKUP(G52,Registration!$A$2:$C$577,2,0)=0,"Not registered",VLOOKUP(G52,Registration!$A$2:$C$577,2,0))))</f>
        <v>Ella-May Sprake</v>
      </c>
      <c r="E52" s="59" t="str">
        <f>IF(G52=0, "",IF(ISNA(VLOOKUP(G52,Registration!$A$2:$C$577,3,0)),"Not registered",IF(VLOOKUP(G52,Registration!$A$2:$C$577,3,0)=0,"Not registered",VLOOKUP(G52,Registration!$A$2:$C$577,3,0))))</f>
        <v>City of Portsmouth AC</v>
      </c>
      <c r="F52" s="59" t="str">
        <f>IF(G52=0, "",IF(ISNA(VLOOKUP(G52,Registration!$A$2:$D$477,4,0)),"Not registered",IF(VLOOKUP(G52,Registration!$A$2:$D$477,4,0)=0,"Not registered",VLOOKUP(G52,Registration!$A$2:$D$477,4,0))))</f>
        <v>U17W</v>
      </c>
      <c r="G52" s="56">
        <v>355</v>
      </c>
      <c r="H52" s="17">
        <v>13.7</v>
      </c>
      <c r="K52" s="15">
        <v>5</v>
      </c>
      <c r="L52" s="54"/>
      <c r="M52" s="59" t="str">
        <f>IF(P52=0, "",IF(ISNA(VLOOKUP(P52,Registration!$A$2:$C$577,2,0)),"Not registered",IF(VLOOKUP(P52,Registration!$A$2:$C$577,2,0)=0,"Not registered",VLOOKUP(P52,Registration!$A$2:$C$577,2,0))))</f>
        <v>Leah Sullivan</v>
      </c>
      <c r="N52" s="59" t="str">
        <f>IF(P52=0, "",IF(ISNA(VLOOKUP(P52,Registration!$A$2:$C$577,3,0)),"Not registered",IF(VLOOKUP(P52,Registration!$A$2:$C$577,3,0)=0,"Not registered",VLOOKUP(P52,Registration!$A$2:$C$577,3,0))))</f>
        <v>Bournemouth AC</v>
      </c>
      <c r="O52" s="59" t="str">
        <f>IF(P52=0, "",IF(ISNA(VLOOKUP(P52,Registration!$A$2:$D$477,4,0)),"Not registered",IF(VLOOKUP(P52,Registration!$A$2:$D$477,4,0)=0,"Not registered",VLOOKUP(P52,Registration!$A$2:$D$477,4,0))))</f>
        <v>U15G</v>
      </c>
      <c r="P52" s="56">
        <v>267</v>
      </c>
      <c r="Q52" s="17">
        <v>14</v>
      </c>
      <c r="S52" s="15">
        <v>5</v>
      </c>
      <c r="T52" s="54"/>
      <c r="U52" s="59" t="str">
        <f>IF(X52=0, "",IF(ISNA(VLOOKUP(X52,Registration!$A$2:$C$577,2,0)),"Not registered",IF(VLOOKUP(X52,Registration!$A$2:$C$577,2,0)=0,"Not registered",VLOOKUP(X52,Registration!$A$2:$C$577,2,0))))</f>
        <v>Gaby Fisher-Wyatt</v>
      </c>
      <c r="V52" s="59" t="str">
        <f>IF(X52=0, "",IF(ISNA(VLOOKUP(X52,Registration!$A$2:$C$577,3,0)),"Not registered",IF(VLOOKUP(X52,Registration!$A$2:$C$577,3,0)=0,"Not registered",VLOOKUP(X52,Registration!$A$2:$C$577,3,0))))</f>
        <v>Bournemouth AC</v>
      </c>
      <c r="W52" s="59" t="str">
        <f>IF(X52=0, "",IF(ISNA(VLOOKUP(X52,Registration!$A$2:$D$477,4,0)),"Not registered",IF(VLOOKUP(X52,Registration!$A$2:$D$477,4,0)=0,"Not registered",VLOOKUP(X52,Registration!$A$2:$D$477,4,0))))</f>
        <v>U13G</v>
      </c>
      <c r="X52" s="56">
        <v>122</v>
      </c>
      <c r="Y52" s="17">
        <v>15.7</v>
      </c>
    </row>
    <row r="53" spans="2:25" x14ac:dyDescent="0.25">
      <c r="B53" s="15">
        <v>6</v>
      </c>
      <c r="C53" s="52"/>
      <c r="D53" s="59" t="str">
        <f>IF(G53=0, "",IF(ISNA(VLOOKUP(G53,Registration!$A$2:$C$577,2,0)),"Not registered",IF(VLOOKUP(G53,Registration!$A$2:$C$577,2,0)=0,"Not registered",VLOOKUP(G53,Registration!$A$2:$C$577,2,0))))</f>
        <v>Emily Weeks</v>
      </c>
      <c r="E53" s="59" t="str">
        <f>IF(G53=0, "",IF(ISNA(VLOOKUP(G53,Registration!$A$2:$C$577,3,0)),"Not registered",IF(VLOOKUP(G53,Registration!$A$2:$C$577,3,0)=0,"Not registered",VLOOKUP(G53,Registration!$A$2:$C$577,3,0))))</f>
        <v>Winchester &amp; District AC</v>
      </c>
      <c r="F53" s="59" t="str">
        <f>IF(G53=0, "",IF(ISNA(VLOOKUP(G53,Registration!$A$2:$D$477,4,0)),"Not registered",IF(VLOOKUP(G53,Registration!$A$2:$D$477,4,0)=0,"Not registered",VLOOKUP(G53,Registration!$A$2:$D$477,4,0))))</f>
        <v>U17W</v>
      </c>
      <c r="G53" s="56">
        <v>360</v>
      </c>
      <c r="H53" s="17">
        <v>14.8</v>
      </c>
      <c r="K53" s="15">
        <v>6</v>
      </c>
      <c r="L53" s="52"/>
      <c r="M53" s="59" t="str">
        <f>IF(P53=0, "",IF(ISNA(VLOOKUP(P53,Registration!$A$2:$C$577,2,0)),"Not registered",IF(VLOOKUP(P53,Registration!$A$2:$C$577,2,0)=0,"Not registered",VLOOKUP(P53,Registration!$A$2:$C$577,2,0))))</f>
        <v>Katy Parkin</v>
      </c>
      <c r="N53" s="59" t="str">
        <f>IF(P53=0, "",IF(ISNA(VLOOKUP(P53,Registration!$A$2:$C$577,3,0)),"Not registered",IF(VLOOKUP(P53,Registration!$A$2:$C$577,3,0)=0,"Not registered",VLOOKUP(P53,Registration!$A$2:$C$577,3,0))))</f>
        <v>Southampton Athletic Club</v>
      </c>
      <c r="O53" s="59" t="str">
        <f>IF(P53=0, "",IF(ISNA(VLOOKUP(P53,Registration!$A$2:$D$477,4,0)),"Not registered",IF(VLOOKUP(P53,Registration!$A$2:$D$477,4,0)=0,"Not registered",VLOOKUP(P53,Registration!$A$2:$D$477,4,0))))</f>
        <v>U15G</v>
      </c>
      <c r="P53" s="56">
        <v>247</v>
      </c>
      <c r="Q53" s="17">
        <v>14.1</v>
      </c>
      <c r="S53" s="15">
        <v>6</v>
      </c>
      <c r="T53" s="52"/>
      <c r="U53" s="59" t="str">
        <f>IF(X53=0, "",IF(ISNA(VLOOKUP(X53,Registration!$A$2:$C$577,2,0)),"Not registered",IF(VLOOKUP(X53,Registration!$A$2:$C$577,2,0)=0,"Not registered",VLOOKUP(X53,Registration!$A$2:$C$577,2,0))))</f>
        <v>Lola Richardson</v>
      </c>
      <c r="V53" s="59" t="str">
        <f>IF(X53=0, "",IF(ISNA(VLOOKUP(X53,Registration!$A$2:$C$577,3,0)),"Not registered",IF(VLOOKUP(X53,Registration!$A$2:$C$577,3,0)=0,"Not registered",VLOOKUP(X53,Registration!$A$2:$C$577,3,0))))</f>
        <v>Wimborne AC</v>
      </c>
      <c r="W53" s="59" t="str">
        <f>IF(X53=0, "",IF(ISNA(VLOOKUP(X53,Registration!$A$2:$D$477,4,0)),"Not registered",IF(VLOOKUP(X53,Registration!$A$2:$D$477,4,0)=0,"Not registered",VLOOKUP(X53,Registration!$A$2:$D$477,4,0))))</f>
        <v>U13G</v>
      </c>
      <c r="X53" s="56">
        <v>150</v>
      </c>
      <c r="Y53" s="17">
        <v>15.8</v>
      </c>
    </row>
    <row r="54" spans="2:25" x14ac:dyDescent="0.25">
      <c r="B54" s="15">
        <v>7</v>
      </c>
      <c r="C54" s="52"/>
      <c r="D54" s="59" t="str">
        <f>IF(G54=0, "",IF(ISNA(VLOOKUP(G54,Registration!$A$2:$C$577,2,0)),"Not registered",IF(VLOOKUP(G54,Registration!$A$2:$C$577,2,0)=0,"Not registered",VLOOKUP(G54,Registration!$A$2:$C$577,2,0))))</f>
        <v xml:space="preserve">Sarah-louise  Hazell </v>
      </c>
      <c r="E54" s="59" t="str">
        <f>IF(G54=0, "",IF(ISNA(VLOOKUP(G54,Registration!$A$2:$C$577,3,0)),"Not registered",IF(VLOOKUP(G54,Registration!$A$2:$C$577,3,0)=0,"Not registered",VLOOKUP(G54,Registration!$A$2:$C$577,3,0))))</f>
        <v>Poole AC</v>
      </c>
      <c r="F54" s="59" t="str">
        <f>IF(G54=0, "",IF(ISNA(VLOOKUP(G54,Registration!$A$2:$D$477,4,0)),"Not registered",IF(VLOOKUP(G54,Registration!$A$2:$D$477,4,0)=0,"Not registered",VLOOKUP(G54,Registration!$A$2:$D$477,4,0))))</f>
        <v>U17W</v>
      </c>
      <c r="G54" s="56">
        <v>321</v>
      </c>
      <c r="H54" s="17">
        <v>15.4</v>
      </c>
      <c r="K54" s="15">
        <v>7</v>
      </c>
      <c r="L54" s="52"/>
      <c r="M54" s="59" t="str">
        <f>IF(P54=0, "",IF(ISNA(VLOOKUP(P54,Registration!$A$2:$C$577,2,0)),"Not registered",IF(VLOOKUP(P54,Registration!$A$2:$C$577,2,0)=0,"Not registered",VLOOKUP(P54,Registration!$A$2:$C$577,2,0))))</f>
        <v>Sophia Horwood</v>
      </c>
      <c r="N54" s="59" t="str">
        <f>IF(P54=0, "",IF(ISNA(VLOOKUP(P54,Registration!$A$2:$C$577,3,0)),"Not registered",IF(VLOOKUP(P54,Registration!$A$2:$C$577,3,0)=0,"Not registered",VLOOKUP(P54,Registration!$A$2:$C$577,3,0))))</f>
        <v>Poole Ac</v>
      </c>
      <c r="O54" s="59" t="str">
        <f>IF(P54=0, "",IF(ISNA(VLOOKUP(P54,Registration!$A$2:$D$477,4,0)),"Not registered",IF(VLOOKUP(P54,Registration!$A$2:$D$477,4,0)=0,"Not registered",VLOOKUP(P54,Registration!$A$2:$D$477,4,0))))</f>
        <v>U15G</v>
      </c>
      <c r="P54" s="56">
        <v>232</v>
      </c>
      <c r="Q54" s="17">
        <v>14.2</v>
      </c>
      <c r="S54" s="15">
        <v>7</v>
      </c>
      <c r="T54" s="52"/>
      <c r="U54" s="59" t="str">
        <f>IF(X54=0, "",IF(ISNA(VLOOKUP(X54,Registration!$A$2:$C$577,2,0)),"Not registered",IF(VLOOKUP(X54,Registration!$A$2:$C$577,2,0)=0,"Not registered",VLOOKUP(X54,Registration!$A$2:$C$577,2,0))))</f>
        <v>Emma Doman</v>
      </c>
      <c r="V54" s="59" t="str">
        <f>IF(X54=0, "",IF(ISNA(VLOOKUP(X54,Registration!$A$2:$C$577,3,0)),"Not registered",IF(VLOOKUP(X54,Registration!$A$2:$C$577,3,0)=0,"Not registered",VLOOKUP(X54,Registration!$A$2:$C$577,3,0))))</f>
        <v>New Forest Junior AC</v>
      </c>
      <c r="W54" s="59" t="str">
        <f>IF(X54=0, "",IF(ISNA(VLOOKUP(X54,Registration!$A$2:$D$477,4,0)),"Not registered",IF(VLOOKUP(X54,Registration!$A$2:$D$477,4,0)=0,"Not registered",VLOOKUP(X54,Registration!$A$2:$D$477,4,0))))</f>
        <v>U13G</v>
      </c>
      <c r="X54" s="56">
        <v>120</v>
      </c>
      <c r="Y54" s="17">
        <v>16.3</v>
      </c>
    </row>
    <row r="55" spans="2:25" x14ac:dyDescent="0.25">
      <c r="B55" s="15">
        <v>8</v>
      </c>
      <c r="C55" s="52"/>
      <c r="D55" s="59" t="str">
        <f>IF(G55=0, "",IF(ISNA(VLOOKUP(G55,Registration!$A$2:$C$577,2,0)),"Not registered",IF(VLOOKUP(G55,Registration!$A$2:$C$577,2,0)=0,"Not registered",VLOOKUP(G55,Registration!$A$2:$C$577,2,0))))</f>
        <v/>
      </c>
      <c r="E55" s="59" t="str">
        <f>IF(G55=0, "",IF(ISNA(VLOOKUP(G55,Registration!$A$2:$C$577,3,0)),"Not registered",IF(VLOOKUP(G55,Registration!$A$2:$C$577,3,0)=0,"Not registered",VLOOKUP(G55,Registration!$A$2:$C$577,3,0))))</f>
        <v/>
      </c>
      <c r="F55" s="59" t="str">
        <f>IF(G55=0, "",IF(ISNA(VLOOKUP(G55,Registration!$A$2:$D$477,4,0)),"Not registered",IF(VLOOKUP(G55,Registration!$A$2:$D$477,4,0)=0,"Not registered",VLOOKUP(G55,Registration!$A$2:$D$477,4,0))))</f>
        <v/>
      </c>
      <c r="G55" s="57"/>
      <c r="H55" s="17"/>
      <c r="K55" s="15">
        <v>8</v>
      </c>
      <c r="L55" s="52"/>
      <c r="M55" s="59" t="str">
        <f>IF(P55=0, "",IF(ISNA(VLOOKUP(P55,Registration!$A$2:$C$577,2,0)),"Not registered",IF(VLOOKUP(P55,Registration!$A$2:$C$577,2,0)=0,"Not registered",VLOOKUP(P55,Registration!$A$2:$C$577,2,0))))</f>
        <v>sophie dudman</v>
      </c>
      <c r="N55" s="59" t="str">
        <f>IF(P55=0, "",IF(ISNA(VLOOKUP(P55,Registration!$A$2:$C$577,3,0)),"Not registered",IF(VLOOKUP(P55,Registration!$A$2:$C$577,3,0)=0,"Not registered",VLOOKUP(P55,Registration!$A$2:$C$577,3,0))))</f>
        <v>chichester</v>
      </c>
      <c r="O55" s="59" t="str">
        <f>IF(P55=0, "",IF(ISNA(VLOOKUP(P55,Registration!$A$2:$D$477,4,0)),"Not registered",IF(VLOOKUP(P55,Registration!$A$2:$D$477,4,0)=0,"Not registered",VLOOKUP(P55,Registration!$A$2:$D$477,4,0))))</f>
        <v>U15G</v>
      </c>
      <c r="P55" s="57">
        <v>216</v>
      </c>
      <c r="Q55" s="17">
        <v>14.3</v>
      </c>
      <c r="S55" s="15">
        <v>8</v>
      </c>
      <c r="T55" s="52"/>
      <c r="U55" s="59" t="str">
        <f>IF(X55=0, "",IF(ISNA(VLOOKUP(X55,Registration!$A$2:$C$577,2,0)),"Not registered",IF(VLOOKUP(X55,Registration!$A$2:$C$577,2,0)=0,"Not registered",VLOOKUP(X55,Registration!$A$2:$C$577,2,0))))</f>
        <v>Madeleine Stokes</v>
      </c>
      <c r="V55" s="59" t="str">
        <f>IF(X55=0, "",IF(ISNA(VLOOKUP(X55,Registration!$A$2:$C$577,3,0)),"Not registered",IF(VLOOKUP(X55,Registration!$A$2:$C$577,3,0)=0,"Not registered",VLOOKUP(X55,Registration!$A$2:$C$577,3,0))))</f>
        <v>Poole Runners</v>
      </c>
      <c r="W55" s="59" t="str">
        <f>IF(X55=0, "",IF(ISNA(VLOOKUP(X55,Registration!$A$2:$D$477,4,0)),"Not registered",IF(VLOOKUP(X55,Registration!$A$2:$D$477,4,0)=0,"Not registered",VLOOKUP(X55,Registration!$A$2:$D$477,4,0))))</f>
        <v>U13G</v>
      </c>
      <c r="X55" s="56">
        <v>166</v>
      </c>
      <c r="Y55" s="17">
        <v>16.8</v>
      </c>
    </row>
    <row r="58" spans="2:25" x14ac:dyDescent="0.25">
      <c r="B58" s="8" t="s">
        <v>153</v>
      </c>
      <c r="C58" s="9" t="s">
        <v>169</v>
      </c>
      <c r="D58" s="58" t="s">
        <v>27</v>
      </c>
      <c r="E58" s="58" t="s">
        <v>28</v>
      </c>
      <c r="F58" s="58" t="s">
        <v>155</v>
      </c>
      <c r="G58" s="8" t="s">
        <v>156</v>
      </c>
      <c r="H58" s="8" t="s">
        <v>157</v>
      </c>
      <c r="K58" s="8" t="s">
        <v>153</v>
      </c>
      <c r="L58" s="9" t="s">
        <v>170</v>
      </c>
      <c r="M58" s="58" t="s">
        <v>27</v>
      </c>
      <c r="N58" s="58" t="s">
        <v>28</v>
      </c>
      <c r="O58" s="58" t="s">
        <v>155</v>
      </c>
      <c r="P58" s="8" t="s">
        <v>156</v>
      </c>
      <c r="Q58" s="8" t="s">
        <v>157</v>
      </c>
      <c r="S58" s="8" t="s">
        <v>153</v>
      </c>
      <c r="T58" s="9" t="s">
        <v>601</v>
      </c>
      <c r="U58" s="58" t="s">
        <v>27</v>
      </c>
      <c r="V58" s="58" t="s">
        <v>28</v>
      </c>
      <c r="W58" s="58" t="s">
        <v>155</v>
      </c>
      <c r="X58" s="8"/>
      <c r="Y58" s="8"/>
    </row>
    <row r="59" spans="2:25" x14ac:dyDescent="0.25">
      <c r="B59" s="11">
        <v>1</v>
      </c>
      <c r="C59" s="51"/>
      <c r="D59" s="59" t="str">
        <f>IF(G59=0, "",IF(ISNA(VLOOKUP(G59,Registration!$A$2:$C$577,2,0)),"Not registered",IF(VLOOKUP(G59,Registration!$A$2:$C$577,2,0)=0,"Not registered",VLOOKUP(G59,Registration!$A$2:$C$577,2,0))))</f>
        <v>Brooke Ironside</v>
      </c>
      <c r="E59" s="59" t="str">
        <f>IF(G59=0, "",IF(ISNA(VLOOKUP(G59,Registration!$A$2:$C$577,3,0)),"Not registered",IF(VLOOKUP(G59,Registration!$A$2:$C$577,3,0)=0,"Not registered",VLOOKUP(G59,Registration!$A$2:$C$577,3,0))))</f>
        <v>Bournemouth AC</v>
      </c>
      <c r="F59" s="59" t="str">
        <f>IF(G59=0, "",IF(ISNA(VLOOKUP(G59,Registration!$A$2:$D$477,4,0)),"Not registered",IF(VLOOKUP(G59,Registration!$A$2:$D$477,4,0)=0,"Not registered",VLOOKUP(G59,Registration!$A$2:$D$477,4,0))))</f>
        <v>U17W</v>
      </c>
      <c r="G59" s="55">
        <v>326</v>
      </c>
      <c r="H59" s="13">
        <v>13</v>
      </c>
      <c r="K59" s="11">
        <v>1</v>
      </c>
      <c r="L59" s="51"/>
      <c r="M59" s="59" t="str">
        <f>IF(P59=0, "",IF(ISNA(VLOOKUP(P59,Registration!$A$2:$C$577,2,0)),"Not registered",IF(VLOOKUP(P59,Registration!$A$2:$C$577,2,0)=0,"Not registered",VLOOKUP(P59,Registration!$A$2:$C$577,2,0))))</f>
        <v>Lily T-Smith</v>
      </c>
      <c r="N59" s="59" t="str">
        <f>IF(P59=0, "",IF(ISNA(VLOOKUP(P59,Registration!$A$2:$C$577,3,0)),"Not registered",IF(VLOOKUP(P59,Registration!$A$2:$C$577,3,0)=0,"Not registered",VLOOKUP(P59,Registration!$A$2:$C$577,3,0))))</f>
        <v>New Forest Junior AC</v>
      </c>
      <c r="O59" s="59" t="str">
        <f>IF(P59=0, "",IF(ISNA(VLOOKUP(P59,Registration!$A$2:$D$477,4,0)),"Not registered",IF(VLOOKUP(P59,Registration!$A$2:$D$477,4,0)=0,"Not registered",VLOOKUP(P59,Registration!$A$2:$D$477,4,0))))</f>
        <v>U15G</v>
      </c>
      <c r="P59" s="55">
        <v>268</v>
      </c>
      <c r="Q59" s="13">
        <v>13</v>
      </c>
      <c r="S59" s="11">
        <v>1</v>
      </c>
      <c r="T59" s="51"/>
      <c r="U59" s="59" t="str">
        <f>IF(X59=0, "",IF(ISNA(VLOOKUP(X59,Registration!$A$2:$C$577,2,0)),"Not registered",IF(VLOOKUP(X59,Registration!$A$2:$C$577,2,0)=0,"Not registered",VLOOKUP(X59,Registration!$A$2:$C$577,2,0))))</f>
        <v xml:space="preserve">Carys  Jeffries </v>
      </c>
      <c r="V59" s="59" t="str">
        <f>IF(X59=0, "",IF(ISNA(VLOOKUP(X59,Registration!$A$2:$C$577,3,0)),"Not registered",IF(VLOOKUP(X59,Registration!$A$2:$C$577,3,0)=0,"Not registered",VLOOKUP(X59,Registration!$A$2:$C$577,3,0))))</f>
        <v>Southampton Athletic Club</v>
      </c>
      <c r="W59" s="59" t="str">
        <f>IF(X59=0, "",IF(ISNA(VLOOKUP(X59,Registration!$A$2:$D$477,4,0)),"Not registered",IF(VLOOKUP(X59,Registration!$A$2:$D$477,4,0)=0,"Not registered",VLOOKUP(X59,Registration!$A$2:$D$477,4,0))))</f>
        <v>U13G</v>
      </c>
      <c r="X59" s="55">
        <v>133</v>
      </c>
      <c r="Y59" s="13">
        <v>15.2</v>
      </c>
    </row>
    <row r="60" spans="2:25" x14ac:dyDescent="0.25">
      <c r="B60" s="15">
        <v>2</v>
      </c>
      <c r="C60" s="52"/>
      <c r="D60" s="59" t="str">
        <f>IF(G60=0, "",IF(ISNA(VLOOKUP(G60,Registration!$A$2:$C$577,2,0)),"Not registered",IF(VLOOKUP(G60,Registration!$A$2:$C$577,2,0)=0,"Not registered",VLOOKUP(G60,Registration!$A$2:$C$577,2,0))))</f>
        <v>Ruby Jerges</v>
      </c>
      <c r="E60" s="59" t="str">
        <f>IF(G60=0, "",IF(ISNA(VLOOKUP(G60,Registration!$A$2:$C$577,3,0)),"Not registered",IF(VLOOKUP(G60,Registration!$A$2:$C$577,3,0)=0,"Not registered",VLOOKUP(G60,Registration!$A$2:$C$577,3,0))))</f>
        <v>Crawley AC</v>
      </c>
      <c r="F60" s="59" t="str">
        <f>IF(G60=0, "",IF(ISNA(VLOOKUP(G60,Registration!$A$2:$D$477,4,0)),"Not registered",IF(VLOOKUP(G60,Registration!$A$2:$D$477,4,0)=0,"Not registered",VLOOKUP(G60,Registration!$A$2:$D$477,4,0))))</f>
        <v>U17W</v>
      </c>
      <c r="G60" s="56">
        <v>328</v>
      </c>
      <c r="H60" s="17">
        <v>13.3</v>
      </c>
      <c r="K60" s="15">
        <v>2</v>
      </c>
      <c r="L60" s="52"/>
      <c r="M60" s="59" t="str">
        <f>IF(P60=0, "",IF(ISNA(VLOOKUP(P60,Registration!$A$2:$C$577,2,0)),"Not registered",IF(VLOOKUP(P60,Registration!$A$2:$C$577,2,0)=0,"Not registered",VLOOKUP(P60,Registration!$A$2:$C$577,2,0))))</f>
        <v>Katie Evans</v>
      </c>
      <c r="N60" s="59" t="str">
        <f>IF(P60=0, "",IF(ISNA(VLOOKUP(P60,Registration!$A$2:$C$577,3,0)),"Not registered",IF(VLOOKUP(P60,Registration!$A$2:$C$577,3,0)=0,"Not registered",VLOOKUP(P60,Registration!$A$2:$C$577,3,0))))</f>
        <v>Dorchester AC</v>
      </c>
      <c r="O60" s="59" t="str">
        <f>IF(P60=0, "",IF(ISNA(VLOOKUP(P60,Registration!$A$2:$D$477,4,0)),"Not registered",IF(VLOOKUP(P60,Registration!$A$2:$D$477,4,0)=0,"Not registered",VLOOKUP(P60,Registration!$A$2:$D$477,4,0))))</f>
        <v>U15G</v>
      </c>
      <c r="P60" s="56">
        <v>219</v>
      </c>
      <c r="Q60" s="17">
        <v>13.4</v>
      </c>
      <c r="S60" s="15">
        <v>2</v>
      </c>
      <c r="T60" s="52"/>
      <c r="U60" s="59" t="str">
        <f>IF(X60=0, "",IF(ISNA(VLOOKUP(X60,Registration!$A$2:$C$577,2,0)),"Not registered",IF(VLOOKUP(X60,Registration!$A$2:$C$577,2,0)=0,"Not registered",VLOOKUP(X60,Registration!$A$2:$C$577,2,0))))</f>
        <v xml:space="preserve">Eva Welstead </v>
      </c>
      <c r="V60" s="59" t="str">
        <f>IF(X60=0, "",IF(ISNA(VLOOKUP(X60,Registration!$A$2:$C$577,3,0)),"Not registered",IF(VLOOKUP(X60,Registration!$A$2:$C$577,3,0)=0,"Not registered",VLOOKUP(X60,Registration!$A$2:$C$577,3,0))))</f>
        <v>Wimborne AC</v>
      </c>
      <c r="W60" s="59" t="str">
        <f>IF(X60=0, "",IF(ISNA(VLOOKUP(X60,Registration!$A$2:$D$477,4,0)),"Not registered",IF(VLOOKUP(X60,Registration!$A$2:$D$477,4,0)=0,"Not registered",VLOOKUP(X60,Registration!$A$2:$D$477,4,0))))</f>
        <v>U13G</v>
      </c>
      <c r="X60" s="56">
        <v>173</v>
      </c>
      <c r="Y60" s="17">
        <v>15.7</v>
      </c>
    </row>
    <row r="61" spans="2:25" x14ac:dyDescent="0.25">
      <c r="B61" s="15">
        <v>3</v>
      </c>
      <c r="C61" s="52"/>
      <c r="D61" s="59" t="str">
        <f>IF(G61=0, "",IF(ISNA(VLOOKUP(G61,Registration!$A$2:$C$577,2,0)),"Not registered",IF(VLOOKUP(G61,Registration!$A$2:$C$577,2,0)=0,"Not registered",VLOOKUP(G61,Registration!$A$2:$C$577,2,0))))</f>
        <v>Ella Hartwell</v>
      </c>
      <c r="E61" s="59" t="str">
        <f>IF(G61=0, "",IF(ISNA(VLOOKUP(G61,Registration!$A$2:$C$577,3,0)),"Not registered",IF(VLOOKUP(G61,Registration!$A$2:$C$577,3,0)=0,"Not registered",VLOOKUP(G61,Registration!$A$2:$C$577,3,0))))</f>
        <v>City Of Portsmouth AC</v>
      </c>
      <c r="F61" s="59" t="str">
        <f>IF(G61=0, "",IF(ISNA(VLOOKUP(G61,Registration!$A$2:$D$477,4,0)),"Not registered",IF(VLOOKUP(G61,Registration!$A$2:$D$477,4,0)=0,"Not registered",VLOOKUP(G61,Registration!$A$2:$D$477,4,0))))</f>
        <v>U17W</v>
      </c>
      <c r="G61" s="56">
        <v>320</v>
      </c>
      <c r="H61" s="18">
        <v>13.5</v>
      </c>
      <c r="K61" s="15">
        <v>3</v>
      </c>
      <c r="L61" s="52"/>
      <c r="M61" s="59" t="str">
        <f>IF(P61=0, "",IF(ISNA(VLOOKUP(P61,Registration!$A$2:$C$577,2,0)),"Not registered",IF(VLOOKUP(P61,Registration!$A$2:$C$577,2,0)=0,"Not registered",VLOOKUP(P61,Registration!$A$2:$C$577,2,0))))</f>
        <v>chloe ramsay</v>
      </c>
      <c r="N61" s="59" t="str">
        <f>IF(P61=0, "",IF(ISNA(VLOOKUP(P61,Registration!$A$2:$C$577,3,0)),"Not registered",IF(VLOOKUP(P61,Registration!$A$2:$C$577,3,0)=0,"Not registered",VLOOKUP(P61,Registration!$A$2:$C$577,3,0))))</f>
        <v>city of portsmouth</v>
      </c>
      <c r="O61" s="59" t="str">
        <f>IF(P61=0, "",IF(ISNA(VLOOKUP(P61,Registration!$A$2:$D$477,4,0)),"Not registered",IF(VLOOKUP(P61,Registration!$A$2:$D$477,4,0)=0,"Not registered",VLOOKUP(P61,Registration!$A$2:$D$477,4,0))))</f>
        <v>U15G</v>
      </c>
      <c r="P61" s="56">
        <v>255</v>
      </c>
      <c r="Q61" s="18">
        <v>14</v>
      </c>
      <c r="S61" s="15">
        <v>3</v>
      </c>
      <c r="T61" s="52"/>
      <c r="U61" s="59" t="str">
        <f>IF(X61=0, "",IF(ISNA(VLOOKUP(X61,Registration!$A$2:$C$577,2,0)),"Not registered",IF(VLOOKUP(X61,Registration!$A$2:$C$577,2,0)=0,"Not registered",VLOOKUP(X61,Registration!$A$2:$C$577,2,0))))</f>
        <v>eleanor iredale</v>
      </c>
      <c r="V61" s="59" t="str">
        <f>IF(X61=0, "",IF(ISNA(VLOOKUP(X61,Registration!$A$2:$C$577,3,0)),"Not registered",IF(VLOOKUP(X61,Registration!$A$2:$C$577,3,0)=0,"Not registered",VLOOKUP(X61,Registration!$A$2:$C$577,3,0))))</f>
        <v>City Of Portsmouth AC</v>
      </c>
      <c r="W61" s="59" t="str">
        <f>IF(X61=0, "",IF(ISNA(VLOOKUP(X61,Registration!$A$2:$D$477,4,0)),"Not registered",IF(VLOOKUP(X61,Registration!$A$2:$D$477,4,0)=0,"Not registered",VLOOKUP(X61,Registration!$A$2:$D$477,4,0))))</f>
        <v>U13G</v>
      </c>
      <c r="X61" s="56">
        <v>132</v>
      </c>
      <c r="Y61" s="18">
        <v>16.3</v>
      </c>
    </row>
    <row r="62" spans="2:25" x14ac:dyDescent="0.25">
      <c r="B62" s="15">
        <v>4</v>
      </c>
      <c r="C62" s="53"/>
      <c r="D62" s="59" t="str">
        <f>IF(G62=0, "",IF(ISNA(VLOOKUP(G62,Registration!$A$2:$C$577,2,0)),"Not registered",IF(VLOOKUP(G62,Registration!$A$2:$C$577,2,0)=0,"Not registered",VLOOKUP(G62,Registration!$A$2:$C$577,2,0))))</f>
        <v>Emily Russell</v>
      </c>
      <c r="E62" s="59" t="str">
        <f>IF(G62=0, "",IF(ISNA(VLOOKUP(G62,Registration!$A$2:$C$577,3,0)),"Not registered",IF(VLOOKUP(G62,Registration!$A$2:$C$577,3,0)=0,"Not registered",VLOOKUP(G62,Registration!$A$2:$C$577,3,0))))</f>
        <v>Chichester Runners AC</v>
      </c>
      <c r="F62" s="59" t="str">
        <f>IF(G62=0, "",IF(ISNA(VLOOKUP(G62,Registration!$A$2:$D$477,4,0)),"Not registered",IF(VLOOKUP(G62,Registration!$A$2:$D$477,4,0)=0,"Not registered",VLOOKUP(G62,Registration!$A$2:$D$477,4,0))))</f>
        <v>U17W</v>
      </c>
      <c r="G62" s="56">
        <v>348</v>
      </c>
      <c r="H62" s="17">
        <v>14</v>
      </c>
      <c r="K62" s="15">
        <v>4</v>
      </c>
      <c r="L62" s="53"/>
      <c r="M62" s="59" t="str">
        <f>IF(P62=0, "",IF(ISNA(VLOOKUP(P62,Registration!$A$2:$C$577,2,0)),"Not registered",IF(VLOOKUP(P62,Registration!$A$2:$C$577,2,0)=0,"Not registered",VLOOKUP(P62,Registration!$A$2:$C$577,2,0))))</f>
        <v>kitty pickering</v>
      </c>
      <c r="N62" s="59" t="str">
        <f>IF(P62=0, "",IF(ISNA(VLOOKUP(P62,Registration!$A$2:$C$577,3,0)),"Not registered",IF(VLOOKUP(P62,Registration!$A$2:$C$577,3,0)=0,"Not registered",VLOOKUP(P62,Registration!$A$2:$C$577,3,0))))</f>
        <v>New Forest Junior AC</v>
      </c>
      <c r="O62" s="59" t="str">
        <f>IF(P62=0, "",IF(ISNA(VLOOKUP(P62,Registration!$A$2:$D$477,4,0)),"Not registered",IF(VLOOKUP(P62,Registration!$A$2:$D$477,4,0)=0,"Not registered",VLOOKUP(P62,Registration!$A$2:$D$477,4,0))))</f>
        <v>U15G</v>
      </c>
      <c r="P62" s="56">
        <v>250</v>
      </c>
      <c r="Q62" s="17">
        <v>14.5</v>
      </c>
      <c r="S62" s="15">
        <v>4</v>
      </c>
      <c r="T62" s="53"/>
      <c r="U62" s="59" t="str">
        <f>IF(X62=0, "",IF(ISNA(VLOOKUP(X62,Registration!$A$2:$C$577,2,0)),"Not registered",IF(VLOOKUP(X62,Registration!$A$2:$C$577,2,0)=0,"Not registered",VLOOKUP(X62,Registration!$A$2:$C$577,2,0))))</f>
        <v>Martha Dewar-Cutts</v>
      </c>
      <c r="V62" s="59" t="str">
        <f>IF(X62=0, "",IF(ISNA(VLOOKUP(X62,Registration!$A$2:$C$577,3,0)),"Not registered",IF(VLOOKUP(X62,Registration!$A$2:$C$577,3,0)=0,"Not registered",VLOOKUP(X62,Registration!$A$2:$C$577,3,0))))</f>
        <v>Wimborne AC</v>
      </c>
      <c r="W62" s="59" t="str">
        <f>IF(X62=0, "",IF(ISNA(VLOOKUP(X62,Registration!$A$2:$D$477,4,0)),"Not registered",IF(VLOOKUP(X62,Registration!$A$2:$D$477,4,0)=0,"Not registered",VLOOKUP(X62,Registration!$A$2:$D$477,4,0))))</f>
        <v>U13G</v>
      </c>
      <c r="X62" s="56">
        <v>119</v>
      </c>
      <c r="Y62" s="17">
        <v>16.399999999999999</v>
      </c>
    </row>
    <row r="63" spans="2:25" x14ac:dyDescent="0.25">
      <c r="B63" s="15">
        <v>5</v>
      </c>
      <c r="C63" s="54"/>
      <c r="D63" s="59" t="str">
        <f>IF(G63=0, "",IF(ISNA(VLOOKUP(G63,Registration!$A$2:$C$577,2,0)),"Not registered",IF(VLOOKUP(G63,Registration!$A$2:$C$577,2,0)=0,"Not registered",VLOOKUP(G63,Registration!$A$2:$C$577,2,0))))</f>
        <v>Issie Parry</v>
      </c>
      <c r="E63" s="59" t="str">
        <f>IF(G63=0, "",IF(ISNA(VLOOKUP(G63,Registration!$A$2:$C$577,3,0)),"Not registered",IF(VLOOKUP(G63,Registration!$A$2:$C$577,3,0)=0,"Not registered",VLOOKUP(G63,Registration!$A$2:$C$577,3,0))))</f>
        <v>City Of Portsmouth AC</v>
      </c>
      <c r="F63" s="59" t="str">
        <f>IF(G63=0, "",IF(ISNA(VLOOKUP(G63,Registration!$A$2:$D$477,4,0)),"Not registered",IF(VLOOKUP(G63,Registration!$A$2:$D$477,4,0)=0,"Not registered",VLOOKUP(G63,Registration!$A$2:$D$477,4,0))))</f>
        <v>U17W</v>
      </c>
      <c r="G63" s="56">
        <v>343</v>
      </c>
      <c r="H63" s="17">
        <v>14.3</v>
      </c>
      <c r="K63" s="15">
        <v>5</v>
      </c>
      <c r="L63" s="54"/>
      <c r="M63" s="59" t="str">
        <f>IF(P63=0, "",IF(ISNA(VLOOKUP(P63,Registration!$A$2:$C$577,2,0)),"Not registered",IF(VLOOKUP(P63,Registration!$A$2:$C$577,2,0)=0,"Not registered",VLOOKUP(P63,Registration!$A$2:$C$577,2,0))))</f>
        <v>MIA Armstrong</v>
      </c>
      <c r="N63" s="59" t="str">
        <f>IF(P63=0, "",IF(ISNA(VLOOKUP(P63,Registration!$A$2:$C$577,3,0)),"Not registered",IF(VLOOKUP(P63,Registration!$A$2:$C$577,3,0)=0,"Not registered",VLOOKUP(P63,Registration!$A$2:$C$577,3,0))))</f>
        <v>Bournemouth AC</v>
      </c>
      <c r="O63" s="59" t="str">
        <f>IF(P63=0, "",IF(ISNA(VLOOKUP(P63,Registration!$A$2:$D$477,4,0)),"Not registered",IF(VLOOKUP(P63,Registration!$A$2:$D$477,4,0)=0,"Not registered",VLOOKUP(P63,Registration!$A$2:$D$477,4,0))))</f>
        <v>U15G</v>
      </c>
      <c r="P63" s="56">
        <v>201</v>
      </c>
      <c r="Q63" s="17">
        <v>15</v>
      </c>
      <c r="S63" s="15">
        <v>5</v>
      </c>
      <c r="T63" s="54"/>
      <c r="U63" s="59" t="str">
        <f>IF(X63=0, "",IF(ISNA(VLOOKUP(X63,Registration!$A$2:$C$577,2,0)),"Not registered",IF(VLOOKUP(X63,Registration!$A$2:$C$577,2,0)=0,"Not registered",VLOOKUP(X63,Registration!$A$2:$C$577,2,0))))</f>
        <v>Katelyn Smith</v>
      </c>
      <c r="V63" s="59" t="str">
        <f>IF(X63=0, "",IF(ISNA(VLOOKUP(X63,Registration!$A$2:$C$577,3,0)),"Not registered",IF(VLOOKUP(X63,Registration!$A$2:$C$577,3,0)=0,"Not registered",VLOOKUP(X63,Registration!$A$2:$C$577,3,0))))</f>
        <v>Poole Runners</v>
      </c>
      <c r="W63" s="59" t="str">
        <f>IF(X63=0, "",IF(ISNA(VLOOKUP(X63,Registration!$A$2:$D$477,4,0)),"Not registered",IF(VLOOKUP(X63,Registration!$A$2:$D$477,4,0)=0,"Not registered",VLOOKUP(X63,Registration!$A$2:$D$477,4,0))))</f>
        <v>U13G</v>
      </c>
      <c r="X63" s="56">
        <v>160</v>
      </c>
      <c r="Y63" s="17">
        <v>16.5</v>
      </c>
    </row>
    <row r="64" spans="2:25" x14ac:dyDescent="0.25">
      <c r="B64" s="15">
        <v>6</v>
      </c>
      <c r="C64" s="52"/>
      <c r="D64" s="59" t="str">
        <f>IF(G64=0, "",IF(ISNA(VLOOKUP(G64,Registration!$A$2:$C$577,2,0)),"Not registered",IF(VLOOKUP(G64,Registration!$A$2:$C$577,2,0)=0,"Not registered",VLOOKUP(G64,Registration!$A$2:$C$577,2,0))))</f>
        <v/>
      </c>
      <c r="E64" s="59" t="str">
        <f>IF(G64=0, "",IF(ISNA(VLOOKUP(G64,Registration!$A$2:$C$577,3,0)),"Not registered",IF(VLOOKUP(G64,Registration!$A$2:$C$577,3,0)=0,"Not registered",VLOOKUP(G64,Registration!$A$2:$C$577,3,0))))</f>
        <v/>
      </c>
      <c r="F64" s="59" t="str">
        <f>IF(G64=0, "",IF(ISNA(VLOOKUP(G64,Registration!$A$2:$D$477,4,0)),"Not registered",IF(VLOOKUP(G64,Registration!$A$2:$D$477,4,0)=0,"Not registered",VLOOKUP(G64,Registration!$A$2:$D$477,4,0))))</f>
        <v/>
      </c>
      <c r="G64" s="56"/>
      <c r="H64" s="17"/>
      <c r="K64" s="15">
        <v>6</v>
      </c>
      <c r="L64" s="52"/>
      <c r="M64" s="59" t="str">
        <f>IF(P64=0, "",IF(ISNA(VLOOKUP(P64,Registration!$A$2:$C$577,2,0)),"Not registered",IF(VLOOKUP(P64,Registration!$A$2:$C$577,2,0)=0,"Not registered",VLOOKUP(P64,Registration!$A$2:$C$577,2,0))))</f>
        <v xml:space="preserve">Yasmin  Radouan </v>
      </c>
      <c r="N64" s="59" t="str">
        <f>IF(P64=0, "",IF(ISNA(VLOOKUP(P64,Registration!$A$2:$C$577,3,0)),"Not registered",IF(VLOOKUP(P64,Registration!$A$2:$C$577,3,0)=0,"Not registered",VLOOKUP(P64,Registration!$A$2:$C$577,3,0))))</f>
        <v>New Forest Junior AC</v>
      </c>
      <c r="O64" s="59" t="str">
        <f>IF(P64=0, "",IF(ISNA(VLOOKUP(P64,Registration!$A$2:$D$477,4,0)),"Not registered",IF(VLOOKUP(P64,Registration!$A$2:$D$477,4,0)=0,"Not registered",VLOOKUP(P64,Registration!$A$2:$D$477,4,0))))</f>
        <v>U15G</v>
      </c>
      <c r="P64" s="56">
        <v>254</v>
      </c>
      <c r="Q64" s="17">
        <v>15</v>
      </c>
      <c r="S64" s="15">
        <v>6</v>
      </c>
      <c r="T64" s="52"/>
      <c r="U64" s="59" t="str">
        <f>IF(X64=0, "",IF(ISNA(VLOOKUP(X64,Registration!$A$2:$C$577,2,0)),"Not registered",IF(VLOOKUP(X64,Registration!$A$2:$C$577,2,0)=0,"Not registered",VLOOKUP(X64,Registration!$A$2:$C$577,2,0))))</f>
        <v>Poppy  darragh</v>
      </c>
      <c r="V64" s="59" t="str">
        <f>IF(X64=0, "",IF(ISNA(VLOOKUP(X64,Registration!$A$2:$C$577,3,0)),"Not registered",IF(VLOOKUP(X64,Registration!$A$2:$C$577,3,0)=0,"Not registered",VLOOKUP(X64,Registration!$A$2:$C$577,3,0))))</f>
        <v>Wimborne AC</v>
      </c>
      <c r="W64" s="59" t="str">
        <f>IF(X64=0, "",IF(ISNA(VLOOKUP(X64,Registration!$A$2:$D$477,4,0)),"Not registered",IF(VLOOKUP(X64,Registration!$A$2:$D$477,4,0)=0,"Not registered",VLOOKUP(X64,Registration!$A$2:$D$477,4,0))))</f>
        <v>U13G</v>
      </c>
      <c r="X64" s="56">
        <v>115</v>
      </c>
      <c r="Y64" s="17">
        <v>18.899999999999999</v>
      </c>
    </row>
    <row r="65" spans="2:25" x14ac:dyDescent="0.25">
      <c r="B65" s="15">
        <v>7</v>
      </c>
      <c r="C65" s="52"/>
      <c r="D65" s="59" t="str">
        <f>IF(G65=0, "",IF(ISNA(VLOOKUP(G65,Registration!$A$2:$C$577,2,0)),"Not registered",IF(VLOOKUP(G65,Registration!$A$2:$C$577,2,0)=0,"Not registered",VLOOKUP(G65,Registration!$A$2:$C$577,2,0))))</f>
        <v/>
      </c>
      <c r="E65" s="59" t="str">
        <f>IF(G65=0, "",IF(ISNA(VLOOKUP(G65,Registration!$A$2:$C$577,3,0)),"Not registered",IF(VLOOKUP(G65,Registration!$A$2:$C$577,3,0)=0,"Not registered",VLOOKUP(G65,Registration!$A$2:$C$577,3,0))))</f>
        <v/>
      </c>
      <c r="F65" s="59" t="str">
        <f>IF(G65=0, "",IF(ISNA(VLOOKUP(G65,Registration!$A$2:$D$477,4,0)),"Not registered",IF(VLOOKUP(G65,Registration!$A$2:$D$477,4,0)=0,"Not registered",VLOOKUP(G65,Registration!$A$2:$D$477,4,0))))</f>
        <v/>
      </c>
      <c r="G65" s="56"/>
      <c r="H65" s="17"/>
      <c r="K65" s="15">
        <v>7</v>
      </c>
      <c r="L65" s="52"/>
      <c r="M65" s="59" t="str">
        <f>IF(P65=0, "",IF(ISNA(VLOOKUP(P65,Registration!$A$2:$C$577,2,0)),"Not registered",IF(VLOOKUP(P65,Registration!$A$2:$C$577,2,0)=0,"Not registered",VLOOKUP(P65,Registration!$A$2:$C$577,2,0))))</f>
        <v/>
      </c>
      <c r="N65" s="59" t="str">
        <f>IF(P65=0, "",IF(ISNA(VLOOKUP(P65,Registration!$A$2:$C$577,3,0)),"Not registered",IF(VLOOKUP(P65,Registration!$A$2:$C$577,3,0)=0,"Not registered",VLOOKUP(P65,Registration!$A$2:$C$577,3,0))))</f>
        <v/>
      </c>
      <c r="O65" s="59" t="str">
        <f>IF(P65=0, "",IF(ISNA(VLOOKUP(P65,Registration!$A$2:$D$477,4,0)),"Not registered",IF(VLOOKUP(P65,Registration!$A$2:$D$477,4,0)=0,"Not registered",VLOOKUP(P65,Registration!$A$2:$D$477,4,0))))</f>
        <v/>
      </c>
      <c r="P65" s="56"/>
      <c r="Q65" s="17"/>
      <c r="S65" s="15">
        <v>7</v>
      </c>
      <c r="T65" s="52"/>
      <c r="U65" s="59" t="str">
        <f>IF(X65=0, "",IF(ISNA(VLOOKUP(X65,Registration!$A$2:$C$577,2,0)),"Not registered",IF(VLOOKUP(X65,Registration!$A$2:$C$577,2,0)=0,"Not registered",VLOOKUP(X65,Registration!$A$2:$C$577,2,0))))</f>
        <v>Jennifer Hankin</v>
      </c>
      <c r="V65" s="59" t="str">
        <f>IF(X65=0, "",IF(ISNA(VLOOKUP(X65,Registration!$A$2:$C$577,3,0)),"Not registered",IF(VLOOKUP(X65,Registration!$A$2:$C$577,3,0)=0,"Not registered",VLOOKUP(X65,Registration!$A$2:$C$577,3,0))))</f>
        <v>Havant AC</v>
      </c>
      <c r="W65" s="59" t="str">
        <f>IF(X65=0, "",IF(ISNA(VLOOKUP(X65,Registration!$A$2:$D$477,4,0)),"Not registered",IF(VLOOKUP(X65,Registration!$A$2:$D$477,4,0)=0,"Not registered",VLOOKUP(X65,Registration!$A$2:$D$477,4,0))))</f>
        <v>U13G</v>
      </c>
      <c r="X65" s="56">
        <v>127</v>
      </c>
      <c r="Y65" s="17">
        <v>21.4</v>
      </c>
    </row>
    <row r="66" spans="2:25" x14ac:dyDescent="0.25">
      <c r="B66" s="15">
        <v>8</v>
      </c>
      <c r="C66" s="52"/>
      <c r="D66" s="59" t="str">
        <f>IF(G66=0, "",IF(ISNA(VLOOKUP(G66,Registration!$A$2:$C$577,2,0)),"Not registered",IF(VLOOKUP(G66,Registration!$A$2:$C$577,2,0)=0,"Not registered",VLOOKUP(G66,Registration!$A$2:$C$577,2,0))))</f>
        <v/>
      </c>
      <c r="E66" s="59" t="str">
        <f>IF(G66=0, "",IF(ISNA(VLOOKUP(G66,Registration!$A$2:$C$577,3,0)),"Not registered",IF(VLOOKUP(G66,Registration!$A$2:$C$577,3,0)=0,"Not registered",VLOOKUP(G66,Registration!$A$2:$C$577,3,0))))</f>
        <v/>
      </c>
      <c r="F66" s="59" t="str">
        <f>IF(G66=0, "",IF(ISNA(VLOOKUP(G66,Registration!$A$2:$D$477,4,0)),"Not registered",IF(VLOOKUP(G66,Registration!$A$2:$D$477,4,0)=0,"Not registered",VLOOKUP(G66,Registration!$A$2:$D$477,4,0))))</f>
        <v/>
      </c>
      <c r="G66" s="57"/>
      <c r="H66" s="18"/>
      <c r="K66" s="15">
        <v>8</v>
      </c>
      <c r="L66" s="52"/>
      <c r="M66" s="59" t="str">
        <f>IF(P66=0, "",IF(ISNA(VLOOKUP(P66,Registration!$A$2:$C$577,2,0)),"Not registered",IF(VLOOKUP(P66,Registration!$A$2:$C$577,2,0)=0,"Not registered",VLOOKUP(P66,Registration!$A$2:$C$577,2,0))))</f>
        <v/>
      </c>
      <c r="N66" s="59" t="str">
        <f>IF(P66=0, "",IF(ISNA(VLOOKUP(P66,Registration!$A$2:$C$577,3,0)),"Not registered",IF(VLOOKUP(P66,Registration!$A$2:$C$577,3,0)=0,"Not registered",VLOOKUP(P66,Registration!$A$2:$C$577,3,0))))</f>
        <v/>
      </c>
      <c r="O66" s="59" t="str">
        <f>IF(P66=0, "",IF(ISNA(VLOOKUP(P66,Registration!$A$2:$D$477,4,0)),"Not registered",IF(VLOOKUP(P66,Registration!$A$2:$D$477,4,0)=0,"Not registered",VLOOKUP(P66,Registration!$A$2:$D$477,4,0))))</f>
        <v/>
      </c>
      <c r="P66" s="57"/>
      <c r="Q66" s="17"/>
      <c r="S66" s="15">
        <v>8</v>
      </c>
      <c r="T66" s="52"/>
      <c r="U66" s="59" t="str">
        <f>IF(X66=0, "",IF(ISNA(VLOOKUP(X66,Registration!$A$2:$C$577,2,0)),"Not registered",IF(VLOOKUP(X66,Registration!$A$2:$C$577,2,0)=0,"Not registered",VLOOKUP(X66,Registration!$A$2:$C$577,2,0))))</f>
        <v/>
      </c>
      <c r="V66" s="59" t="str">
        <f>IF(X66=0, "",IF(ISNA(VLOOKUP(X66,Registration!$A$2:$C$577,3,0)),"Not registered",IF(VLOOKUP(X66,Registration!$A$2:$C$577,3,0)=0,"Not registered",VLOOKUP(X66,Registration!$A$2:$C$577,3,0))))</f>
        <v/>
      </c>
      <c r="W66" s="59" t="str">
        <f>IF(X66=0, "",IF(ISNA(VLOOKUP(X66,Registration!$A$2:$D$477,4,0)),"Not registered",IF(VLOOKUP(X66,Registration!$A$2:$D$477,4,0)=0,"Not registered",VLOOKUP(X66,Registration!$A$2:$D$477,4,0))))</f>
        <v/>
      </c>
      <c r="X66" s="56"/>
      <c r="Y66" s="17"/>
    </row>
    <row r="69" spans="2:25" x14ac:dyDescent="0.25">
      <c r="B69" s="8" t="s">
        <v>153</v>
      </c>
      <c r="C69" s="9" t="s">
        <v>171</v>
      </c>
      <c r="D69" s="58" t="s">
        <v>27</v>
      </c>
      <c r="E69" s="58" t="s">
        <v>28</v>
      </c>
      <c r="F69" s="58" t="s">
        <v>155</v>
      </c>
      <c r="G69" s="8" t="s">
        <v>156</v>
      </c>
      <c r="H69" s="8" t="s">
        <v>157</v>
      </c>
      <c r="K69" s="8" t="s">
        <v>153</v>
      </c>
      <c r="L69" s="9" t="s">
        <v>172</v>
      </c>
      <c r="M69" s="10" t="s">
        <v>27</v>
      </c>
      <c r="N69" s="10" t="s">
        <v>28</v>
      </c>
      <c r="O69" s="10" t="s">
        <v>155</v>
      </c>
      <c r="P69" s="8" t="s">
        <v>156</v>
      </c>
      <c r="Q69" s="8" t="s">
        <v>157</v>
      </c>
      <c r="S69" s="8" t="s">
        <v>153</v>
      </c>
      <c r="T69" s="9" t="s">
        <v>602</v>
      </c>
      <c r="U69" s="58" t="s">
        <v>27</v>
      </c>
      <c r="V69" s="58" t="s">
        <v>28</v>
      </c>
      <c r="W69" s="58" t="s">
        <v>155</v>
      </c>
      <c r="X69" s="8"/>
      <c r="Y69" s="8"/>
    </row>
    <row r="70" spans="2:25" x14ac:dyDescent="0.25">
      <c r="B70" s="11">
        <v>1</v>
      </c>
      <c r="C70" s="51"/>
      <c r="D70" s="59" t="str">
        <f>IF(G70=0, "",IF(ISNA(VLOOKUP(G70,Registration!$A$2:$C$577,2,0)),"Not registered",IF(VLOOKUP(G70,Registration!$A$2:$C$577,2,0)=0,"Not registered",VLOOKUP(G70,Registration!$A$2:$C$577,2,0))))</f>
        <v>Yasmin Bridet</v>
      </c>
      <c r="E70" s="59" t="str">
        <f>IF(G70=0, "",IF(ISNA(VLOOKUP(G70,Registration!$A$2:$C$577,3,0)),"Not registered",IF(VLOOKUP(G70,Registration!$A$2:$C$577,3,0)=0,"Not registered",VLOOKUP(G70,Registration!$A$2:$C$577,3,0))))</f>
        <v>Bournemouth AC</v>
      </c>
      <c r="F70" s="59" t="str">
        <f>IF(G70=0, "",IF(ISNA(VLOOKUP(G70,Registration!$A$2:$D$477,4,0)),"Not registered",IF(VLOOKUP(G70,Registration!$A$2:$D$477,4,0)=0,"Not registered",VLOOKUP(G70,Registration!$A$2:$D$477,4,0))))</f>
        <v>U17W</v>
      </c>
      <c r="G70" s="55">
        <v>307</v>
      </c>
      <c r="H70" s="14">
        <v>13.5</v>
      </c>
      <c r="K70" s="11">
        <v>1</v>
      </c>
      <c r="L70" s="12"/>
      <c r="M70" s="59" t="str">
        <f>IF(P70=0, "",IF(ISNA(VLOOKUP(P70,Registration!$A$2:$C$577,2,0)),"Not registered",IF(VLOOKUP(P70,Registration!$A$2:$C$577,2,0)=0,"Not registered",VLOOKUP(P70,Registration!$A$2:$C$577,2,0))))</f>
        <v>Anise Mellodey</v>
      </c>
      <c r="N70" s="59" t="str">
        <f>IF(P70=0, "",IF(ISNA(VLOOKUP(P70,Registration!$A$2:$C$577,3,0)),"Not registered",IF(VLOOKUP(P70,Registration!$A$2:$C$577,3,0)=0,"Not registered",VLOOKUP(P70,Registration!$A$2:$C$577,3,0))))</f>
        <v>New Forest Junior AC</v>
      </c>
      <c r="O70" s="59" t="str">
        <f>IF(P70=0, "",IF(ISNA(VLOOKUP(P70,Registration!$A$2:$D$477,4,0)),"Not registered",IF(VLOOKUP(P70,Registration!$A$2:$D$477,4,0)=0,"Not registered",VLOOKUP(P70,Registration!$A$2:$D$477,4,0))))</f>
        <v>U15G</v>
      </c>
      <c r="P70" s="13">
        <v>244</v>
      </c>
      <c r="Q70" s="13">
        <v>14</v>
      </c>
      <c r="S70" s="11">
        <v>1</v>
      </c>
      <c r="T70" s="51"/>
      <c r="U70" s="59" t="str">
        <f>IF(X70=0, "",IF(ISNA(VLOOKUP(X70,Registration!$A$2:$C$577,2,0)),"Not registered",IF(VLOOKUP(X70,Registration!$A$2:$C$577,2,0)=0,"Not registered",VLOOKUP(X70,Registration!$A$2:$C$577,2,0))))</f>
        <v>Zoe Allen</v>
      </c>
      <c r="V70" s="59" t="str">
        <f>IF(X70=0, "",IF(ISNA(VLOOKUP(X70,Registration!$A$2:$C$577,3,0)),"Not registered",IF(VLOOKUP(X70,Registration!$A$2:$C$577,3,0)=0,"Not registered",VLOOKUP(X70,Registration!$A$2:$C$577,3,0))))</f>
        <v>Team Kennet</v>
      </c>
      <c r="W70" s="59" t="str">
        <f>IF(X70=0, "",IF(ISNA(VLOOKUP(X70,Registration!$A$2:$D$477,4,0)),"Not registered",IF(VLOOKUP(X70,Registration!$A$2:$D$477,4,0)=0,"Not registered",VLOOKUP(X70,Registration!$A$2:$D$477,4,0))))</f>
        <v>U13G</v>
      </c>
      <c r="X70" s="55">
        <v>102</v>
      </c>
      <c r="Y70" s="13">
        <v>15.2</v>
      </c>
    </row>
    <row r="71" spans="2:25" x14ac:dyDescent="0.25">
      <c r="B71" s="15">
        <v>2</v>
      </c>
      <c r="C71" s="52"/>
      <c r="D71" s="59" t="str">
        <f>IF(G71=0, "",IF(ISNA(VLOOKUP(G71,Registration!$A$2:$C$577,2,0)),"Not registered",IF(VLOOKUP(G71,Registration!$A$2:$C$577,2,0)=0,"Not registered",VLOOKUP(G71,Registration!$A$2:$C$577,2,0))))</f>
        <v>Alys Shinn</v>
      </c>
      <c r="E71" s="59" t="str">
        <f>IF(G71=0, "",IF(ISNA(VLOOKUP(G71,Registration!$A$2:$C$577,3,0)),"Not registered",IF(VLOOKUP(G71,Registration!$A$2:$C$577,3,0)=0,"Not registered",VLOOKUP(G71,Registration!$A$2:$C$577,3,0))))</f>
        <v>New Forest Runners</v>
      </c>
      <c r="F71" s="59" t="str">
        <f>IF(G71=0, "",IF(ISNA(VLOOKUP(G71,Registration!$A$2:$D$477,4,0)),"Not registered",IF(VLOOKUP(G71,Registration!$A$2:$D$477,4,0)=0,"Not registered",VLOOKUP(G71,Registration!$A$2:$D$477,4,0))))</f>
        <v>U17W</v>
      </c>
      <c r="G71" s="56">
        <v>352</v>
      </c>
      <c r="H71" s="18">
        <v>14.1</v>
      </c>
      <c r="K71" s="15">
        <v>2</v>
      </c>
      <c r="L71" s="16"/>
      <c r="M71" s="59" t="str">
        <f>IF(P71=0, "",IF(ISNA(VLOOKUP(P71,Registration!$A$2:$C$577,2,0)),"Not registered",IF(VLOOKUP(P71,Registration!$A$2:$C$577,2,0)=0,"Not registered",VLOOKUP(P71,Registration!$A$2:$C$577,2,0))))</f>
        <v>Mia Wilkinson</v>
      </c>
      <c r="N71" s="59" t="str">
        <f>IF(P71=0, "",IF(ISNA(VLOOKUP(P71,Registration!$A$2:$C$577,3,0)),"Not registered",IF(VLOOKUP(P71,Registration!$A$2:$C$577,3,0)=0,"Not registered",VLOOKUP(P71,Registration!$A$2:$C$577,3,0))))</f>
        <v>Bournemouth AC</v>
      </c>
      <c r="O71" s="59" t="str">
        <f>IF(P71=0, "",IF(ISNA(VLOOKUP(P71,Registration!$A$2:$D$477,4,0)),"Not registered",IF(VLOOKUP(P71,Registration!$A$2:$D$477,4,0)=0,"Not registered",VLOOKUP(P71,Registration!$A$2:$D$477,4,0))))</f>
        <v>U15G</v>
      </c>
      <c r="P71" s="17">
        <v>275</v>
      </c>
      <c r="Q71" s="17">
        <v>14.1</v>
      </c>
      <c r="S71" s="15">
        <v>2</v>
      </c>
      <c r="T71" s="52"/>
      <c r="U71" s="59" t="str">
        <f>IF(X71=0, "",IF(ISNA(VLOOKUP(X71,Registration!$A$2:$C$577,2,0)),"Not registered",IF(VLOOKUP(X71,Registration!$A$2:$C$577,2,0)=0,"Not registered",VLOOKUP(X71,Registration!$A$2:$C$577,2,0))))</f>
        <v>Elyse Singletary</v>
      </c>
      <c r="V71" s="59" t="str">
        <f>IF(X71=0, "",IF(ISNA(VLOOKUP(X71,Registration!$A$2:$C$577,3,0)),"Not registered",IF(VLOOKUP(X71,Registration!$A$2:$C$577,3,0)=0,"Not registered",VLOOKUP(X71,Registration!$A$2:$C$577,3,0))))</f>
        <v>North Devon</v>
      </c>
      <c r="W71" s="59" t="str">
        <f>IF(X71=0, "",IF(ISNA(VLOOKUP(X71,Registration!$A$2:$D$477,4,0)),"Not registered",IF(VLOOKUP(X71,Registration!$A$2:$D$477,4,0)=0,"Not registered",VLOOKUP(X71,Registration!$A$2:$D$477,4,0))))</f>
        <v>U13G</v>
      </c>
      <c r="X71" s="56">
        <v>159</v>
      </c>
      <c r="Y71" s="17">
        <v>16</v>
      </c>
    </row>
    <row r="72" spans="2:25" x14ac:dyDescent="0.25">
      <c r="B72" s="15">
        <v>3</v>
      </c>
      <c r="C72" s="52"/>
      <c r="D72" s="59" t="str">
        <f>IF(G72=0, "",IF(ISNA(VLOOKUP(G72,Registration!$A$2:$C$577,2,0)),"Not registered",IF(VLOOKUP(G72,Registration!$A$2:$C$577,2,0)=0,"Not registered",VLOOKUP(G72,Registration!$A$2:$C$577,2,0))))</f>
        <v>Gwyneth Ikoli</v>
      </c>
      <c r="E72" s="59" t="str">
        <f>IF(G72=0, "",IF(ISNA(VLOOKUP(G72,Registration!$A$2:$C$577,3,0)),"Not registered",IF(VLOOKUP(G72,Registration!$A$2:$C$577,3,0)=0,"Not registered",VLOOKUP(G72,Registration!$A$2:$C$577,3,0))))</f>
        <v>Bournemouth AC</v>
      </c>
      <c r="F72" s="59" t="str">
        <f>IF(G72=0, "",IF(ISNA(VLOOKUP(G72,Registration!$A$2:$D$477,4,0)),"Not registered",IF(VLOOKUP(G72,Registration!$A$2:$D$477,4,0)=0,"Not registered",VLOOKUP(G72,Registration!$A$2:$D$477,4,0))))</f>
        <v>U17W</v>
      </c>
      <c r="G72" s="56">
        <v>325</v>
      </c>
      <c r="H72" s="18">
        <v>14.1</v>
      </c>
      <c r="K72" s="15">
        <v>3</v>
      </c>
      <c r="L72" s="16"/>
      <c r="M72" s="59" t="str">
        <f>IF(P72=0, "",IF(ISNA(VLOOKUP(P72,Registration!$A$2:$C$577,2,0)),"Not registered",IF(VLOOKUP(P72,Registration!$A$2:$C$577,2,0)=0,"Not registered",VLOOKUP(P72,Registration!$A$2:$C$577,2,0))))</f>
        <v>Roberta Simpson</v>
      </c>
      <c r="N72" s="59"/>
      <c r="O72" s="59" t="str">
        <f>IF(P72=0, "",IF(ISNA(VLOOKUP(P72,Registration!$A$2:$D$477,4,0)),"Not registered",IF(VLOOKUP(P72,Registration!$A$2:$D$477,4,0)=0,"Not registered",VLOOKUP(P72,Registration!$A$2:$D$477,4,0))))</f>
        <v>U15G</v>
      </c>
      <c r="P72" s="17">
        <v>264</v>
      </c>
      <c r="Q72" s="18">
        <v>15</v>
      </c>
      <c r="S72" s="15">
        <v>3</v>
      </c>
      <c r="T72" s="52"/>
      <c r="U72" s="59" t="str">
        <f>IF(X72=0, "",IF(ISNA(VLOOKUP(X72,Registration!$A$2:$C$577,2,0)),"Not registered",IF(VLOOKUP(X72,Registration!$A$2:$C$577,2,0)=0,"Not registered",VLOOKUP(X72,Registration!$A$2:$C$577,2,0))))</f>
        <v>Daisy Flux</v>
      </c>
      <c r="V72" s="59" t="str">
        <f>IF(X72=0, "",IF(ISNA(VLOOKUP(X72,Registration!$A$2:$C$577,3,0)),"Not registered",IF(VLOOKUP(X72,Registration!$A$2:$C$577,3,0)=0,"Not registered",VLOOKUP(X72,Registration!$A$2:$C$577,3,0))))</f>
        <v>Weymouth St Pauls Harriers</v>
      </c>
      <c r="W72" s="59" t="str">
        <f>IF(X72=0, "",IF(ISNA(VLOOKUP(X72,Registration!$A$2:$D$477,4,0)),"Not registered",IF(VLOOKUP(X72,Registration!$A$2:$D$477,4,0)=0,"Not registered",VLOOKUP(X72,Registration!$A$2:$D$477,4,0))))</f>
        <v>U13G</v>
      </c>
      <c r="X72" s="56">
        <v>123</v>
      </c>
      <c r="Y72" s="18">
        <v>16</v>
      </c>
    </row>
    <row r="73" spans="2:25" x14ac:dyDescent="0.25">
      <c r="B73" s="15">
        <v>4</v>
      </c>
      <c r="C73" s="53"/>
      <c r="D73" s="59" t="str">
        <f>IF(G73=0, "",IF(ISNA(VLOOKUP(G73,Registration!$A$2:$C$577,2,0)),"Not registered",IF(VLOOKUP(G73,Registration!$A$2:$C$577,2,0)=0,"Not registered",VLOOKUP(G73,Registration!$A$2:$C$577,2,0))))</f>
        <v>Gemma Baker</v>
      </c>
      <c r="E73" s="59" t="str">
        <f>IF(G73=0, "",IF(ISNA(VLOOKUP(G73,Registration!$A$2:$C$577,3,0)),"Not registered",IF(VLOOKUP(G73,Registration!$A$2:$C$577,3,0)=0,"Not registered",VLOOKUP(G73,Registration!$A$2:$C$577,3,0))))</f>
        <v>Team Bath Athletic Club</v>
      </c>
      <c r="F73" s="59" t="str">
        <f>IF(G73=0, "",IF(ISNA(VLOOKUP(G73,Registration!$A$2:$D$477,4,0)),"Not registered",IF(VLOOKUP(G73,Registration!$A$2:$D$477,4,0)=0,"Not registered",VLOOKUP(G73,Registration!$A$2:$D$477,4,0))))</f>
        <v>U17W</v>
      </c>
      <c r="G73" s="56">
        <v>300</v>
      </c>
      <c r="H73" s="18">
        <v>14.4</v>
      </c>
      <c r="K73" s="15">
        <v>4</v>
      </c>
      <c r="L73" s="19"/>
      <c r="M73" s="59" t="str">
        <f>IF(P73=0, "",IF(ISNA(VLOOKUP(P73,Registration!$A$2:$C$577,2,0)),"Not registered",IF(VLOOKUP(P73,Registration!$A$2:$C$577,2,0)=0,"Not registered",VLOOKUP(P73,Registration!$A$2:$C$577,2,0))))</f>
        <v>Izzy Price</v>
      </c>
      <c r="N73" s="59" t="str">
        <f>IF(P73=0, "",IF(ISNA(VLOOKUP(P73,Registration!$A$2:$C$577,3,0)),"Not registered",IF(VLOOKUP(P73,Registration!$A$2:$C$577,3,0)=0,"Not registered",VLOOKUP(P73,Registration!$A$2:$C$577,3,0))))</f>
        <v>Bournemouth athletics club</v>
      </c>
      <c r="O73" s="59" t="str">
        <f>IF(P73=0, "",IF(ISNA(VLOOKUP(P73,Registration!$A$2:$D$477,4,0)),"Not registered",IF(VLOOKUP(P73,Registration!$A$2:$D$477,4,0)=0,"Not registered",VLOOKUP(P73,Registration!$A$2:$D$477,4,0))))</f>
        <v>U15G</v>
      </c>
      <c r="P73" s="17">
        <v>253</v>
      </c>
      <c r="Q73" s="17">
        <v>15.3</v>
      </c>
      <c r="S73" s="15">
        <v>4</v>
      </c>
      <c r="T73" s="53"/>
      <c r="U73" s="59" t="str">
        <f>IF(X73=0, "",IF(ISNA(VLOOKUP(X73,Registration!$A$2:$C$577,2,0)),"Not registered",IF(VLOOKUP(X73,Registration!$A$2:$C$577,2,0)=0,"Not registered",VLOOKUP(X73,Registration!$A$2:$C$577,2,0))))</f>
        <v>Isabella Robbins</v>
      </c>
      <c r="V73" s="59" t="str">
        <f>IF(X73=0, "",IF(ISNA(VLOOKUP(X73,Registration!$A$2:$C$577,3,0)),"Not registered",IF(VLOOKUP(X73,Registration!$A$2:$C$577,3,0)=0,"Not registered",VLOOKUP(X73,Registration!$A$2:$C$577,3,0))))</f>
        <v>Bournemouth AC</v>
      </c>
      <c r="W73" s="59" t="str">
        <f>IF(X73=0, "",IF(ISNA(VLOOKUP(X73,Registration!$A$2:$D$477,4,0)),"Not registered",IF(VLOOKUP(X73,Registration!$A$2:$D$477,4,0)=0,"Not registered",VLOOKUP(X73,Registration!$A$2:$D$477,4,0))))</f>
        <v>U13G</v>
      </c>
      <c r="X73" s="56">
        <v>153</v>
      </c>
      <c r="Y73" s="17">
        <v>16</v>
      </c>
    </row>
    <row r="74" spans="2:25" x14ac:dyDescent="0.25">
      <c r="B74" s="15">
        <v>5</v>
      </c>
      <c r="C74" s="54"/>
      <c r="D74" s="59" t="str">
        <f>IF(G74=0, "",IF(ISNA(VLOOKUP(G74,Registration!$A$2:$C$577,2,0)),"Not registered",IF(VLOOKUP(G74,Registration!$A$2:$C$577,2,0)=0,"Not registered",VLOOKUP(G74,Registration!$A$2:$C$577,2,0))))</f>
        <v>Philippa McCarthy</v>
      </c>
      <c r="E74" s="59" t="str">
        <f>IF(G74=0, "",IF(ISNA(VLOOKUP(G74,Registration!$A$2:$C$577,3,0)),"Not registered",IF(VLOOKUP(G74,Registration!$A$2:$C$577,3,0)=0,"Not registered",VLOOKUP(G74,Registration!$A$2:$C$577,3,0))))</f>
        <v>Dorchester</v>
      </c>
      <c r="F74" s="59" t="str">
        <f>IF(G74=0, "",IF(ISNA(VLOOKUP(G74,Registration!$A$2:$D$477,4,0)),"Not registered",IF(VLOOKUP(G74,Registration!$A$2:$D$477,4,0)=0,"Not registered",VLOOKUP(G74,Registration!$A$2:$D$477,4,0))))</f>
        <v>U17W</v>
      </c>
      <c r="G74" s="56">
        <v>339</v>
      </c>
      <c r="H74" s="18">
        <v>14.7</v>
      </c>
      <c r="K74" s="15">
        <v>5</v>
      </c>
      <c r="L74" s="9"/>
      <c r="M74" s="59" t="str">
        <f>IF(P74=0, "",IF(ISNA(VLOOKUP(P74,Registration!$A$2:$C$577,2,0)),"Not registered",IF(VLOOKUP(P74,Registration!$A$2:$C$577,2,0)=0,"Not registered",VLOOKUP(P74,Registration!$A$2:$C$577,2,0))))</f>
        <v>Freya Bradfield</v>
      </c>
      <c r="N74" s="59" t="str">
        <f>IF(P74=0, "",IF(ISNA(VLOOKUP(P74,Registration!$A$2:$C$577,3,0)),"Not registered",IF(VLOOKUP(P74,Registration!$A$2:$C$577,3,0)=0,"Not registered",VLOOKUP(P74,Registration!$A$2:$C$577,3,0))))</f>
        <v>Bournemouth AC</v>
      </c>
      <c r="O74" s="59" t="str">
        <f>IF(P74=0, "",IF(ISNA(VLOOKUP(P74,Registration!$A$2:$D$477,4,0)),"Not registered",IF(VLOOKUP(P74,Registration!$A$2:$D$477,4,0)=0,"Not registered",VLOOKUP(P74,Registration!$A$2:$D$477,4,0))))</f>
        <v>U15G</v>
      </c>
      <c r="P74" s="17">
        <v>205</v>
      </c>
      <c r="Q74" s="17">
        <v>15.6</v>
      </c>
      <c r="S74" s="15">
        <v>5</v>
      </c>
      <c r="T74" s="54"/>
      <c r="U74" s="59" t="str">
        <f>IF(X74=0, "",IF(ISNA(VLOOKUP(X74,Registration!$A$2:$C$577,2,0)),"Not registered",IF(VLOOKUP(X74,Registration!$A$2:$C$577,2,0)=0,"Not registered",VLOOKUP(X74,Registration!$A$2:$C$577,2,0))))</f>
        <v>Lydia Henderson</v>
      </c>
      <c r="V74" s="59" t="str">
        <f>IF(X74=0, "",IF(ISNA(VLOOKUP(X74,Registration!$A$2:$C$577,3,0)),"Not registered",IF(VLOOKUP(X74,Registration!$A$2:$C$577,3,0)=0,"Not registered",VLOOKUP(X74,Registration!$A$2:$C$577,3,0))))</f>
        <v>Wimborne AC</v>
      </c>
      <c r="W74" s="59" t="str">
        <f>IF(X74=0, "",IF(ISNA(VLOOKUP(X74,Registration!$A$2:$D$477,4,0)),"Not registered",IF(VLOOKUP(X74,Registration!$A$2:$D$477,4,0)=0,"Not registered",VLOOKUP(X74,Registration!$A$2:$D$477,4,0))))</f>
        <v>U13G</v>
      </c>
      <c r="X74" s="56">
        <v>129</v>
      </c>
      <c r="Y74" s="17">
        <v>16.2</v>
      </c>
    </row>
    <row r="75" spans="2:25" x14ac:dyDescent="0.25">
      <c r="B75" s="15">
        <v>6</v>
      </c>
      <c r="C75" s="52"/>
      <c r="D75" s="59" t="str">
        <f>IF(G75=0, "",IF(ISNA(VLOOKUP(G75,Registration!$A$2:$C$577,2,0)),"Not registered",IF(VLOOKUP(G75,Registration!$A$2:$C$577,2,0)=0,"Not registered",VLOOKUP(G75,Registration!$A$2:$C$577,2,0))))</f>
        <v/>
      </c>
      <c r="E75" s="59" t="str">
        <f>IF(G75=0, "",IF(ISNA(VLOOKUP(G75,Registration!$A$2:$C$577,3,0)),"Not registered",IF(VLOOKUP(G75,Registration!$A$2:$C$577,3,0)=0,"Not registered",VLOOKUP(G75,Registration!$A$2:$C$577,3,0))))</f>
        <v/>
      </c>
      <c r="F75" s="59" t="str">
        <f>IF(G75=0, "",IF(ISNA(VLOOKUP(G75,Registration!$A$2:$D$477,4,0)),"Not registered",IF(VLOOKUP(G75,Registration!$A$2:$D$477,4,0)=0,"Not registered",VLOOKUP(G75,Registration!$A$2:$D$477,4,0))))</f>
        <v/>
      </c>
      <c r="G75" s="56"/>
      <c r="H75" s="18"/>
      <c r="K75" s="15">
        <v>6</v>
      </c>
      <c r="L75" s="16"/>
      <c r="M75" s="59" t="str">
        <f>IF(P75=0, "",IF(ISNA(VLOOKUP(P75,Registration!$A$2:$C$577,2,0)),"Not registered",IF(VLOOKUP(P75,Registration!$A$2:$C$577,2,0)=0,"Not registered",VLOOKUP(P75,Registration!$A$2:$C$577,2,0))))</f>
        <v>Kate Wilkinson</v>
      </c>
      <c r="N75" s="59" t="str">
        <f>IF(P75=0, "",IF(ISNA(VLOOKUP(P75,Registration!$A$2:$C$577,3,0)),"Not registered",IF(VLOOKUP(P75,Registration!$A$2:$C$577,3,0)=0,"Not registered",VLOOKUP(P75,Registration!$A$2:$C$577,3,0))))</f>
        <v>Poole AC</v>
      </c>
      <c r="O75" s="59" t="str">
        <f>IF(P75=0, "",IF(ISNA(VLOOKUP(P75,Registration!$A$2:$D$477,4,0)),"Not registered",IF(VLOOKUP(P75,Registration!$A$2:$D$477,4,0)=0,"Not registered",VLOOKUP(P75,Registration!$A$2:$D$477,4,0))))</f>
        <v>U15G</v>
      </c>
      <c r="P75" s="17">
        <v>274</v>
      </c>
      <c r="Q75" s="17">
        <v>16.100000000000001</v>
      </c>
      <c r="S75" s="15">
        <v>6</v>
      </c>
      <c r="T75" s="52"/>
      <c r="U75" s="59" t="str">
        <f>IF(X75=0, "",IF(ISNA(VLOOKUP(X75,Registration!$A$2:$C$577,2,0)),"Not registered",IF(VLOOKUP(X75,Registration!$A$2:$C$577,2,0)=0,"Not registered",VLOOKUP(X75,Registration!$A$2:$C$577,2,0))))</f>
        <v>Isla O'Connor</v>
      </c>
      <c r="V75" s="59" t="str">
        <f>IF(X75=0, "",IF(ISNA(VLOOKUP(X75,Registration!$A$2:$C$577,3,0)),"Not registered",IF(VLOOKUP(X75,Registration!$A$2:$C$577,3,0)=0,"Not registered",VLOOKUP(X75,Registration!$A$2:$C$577,3,0))))</f>
        <v>Wimborne AC</v>
      </c>
      <c r="W75" s="59" t="str">
        <f>IF(X75=0, "",IF(ISNA(VLOOKUP(X75,Registration!$A$2:$D$477,4,0)),"Not registered",IF(VLOOKUP(X75,Registration!$A$2:$D$477,4,0)=0,"Not registered",VLOOKUP(X75,Registration!$A$2:$D$477,4,0))))</f>
        <v>U13G</v>
      </c>
      <c r="X75" s="56">
        <v>143</v>
      </c>
      <c r="Y75" s="17">
        <v>17.2</v>
      </c>
    </row>
    <row r="76" spans="2:25" x14ac:dyDescent="0.25">
      <c r="B76" s="15">
        <v>7</v>
      </c>
      <c r="C76" s="52"/>
      <c r="D76" s="59" t="str">
        <f>IF(G76=0, "",IF(ISNA(VLOOKUP(G76,Registration!$A$2:$C$577,2,0)),"Not registered",IF(VLOOKUP(G76,Registration!$A$2:$C$577,2,0)=0,"Not registered",VLOOKUP(G76,Registration!$A$2:$C$577,2,0))))</f>
        <v/>
      </c>
      <c r="E76" s="59" t="str">
        <f>IF(G76=0, "",IF(ISNA(VLOOKUP(G76,Registration!$A$2:$C$577,3,0)),"Not registered",IF(VLOOKUP(G76,Registration!$A$2:$C$577,3,0)=0,"Not registered",VLOOKUP(G76,Registration!$A$2:$C$577,3,0))))</f>
        <v/>
      </c>
      <c r="F76" s="59" t="str">
        <f>IF(G76=0, "",IF(ISNA(VLOOKUP(G76,Registration!$A$2:$D$477,4,0)),"Not registered",IF(VLOOKUP(G76,Registration!$A$2:$D$477,4,0)=0,"Not registered",VLOOKUP(G76,Registration!$A$2:$D$477,4,0))))</f>
        <v/>
      </c>
      <c r="G76" s="56"/>
      <c r="H76" s="18"/>
      <c r="K76" s="15">
        <v>7</v>
      </c>
      <c r="L76" s="16"/>
      <c r="M76" s="59" t="str">
        <f>IF(P76=0, "",IF(ISNA(VLOOKUP(P76,Registration!$A$2:$C$577,2,0)),"Not registered",IF(VLOOKUP(P76,Registration!$A$2:$C$577,2,0)=0,"Not registered",VLOOKUP(P76,Registration!$A$2:$C$577,2,0))))</f>
        <v/>
      </c>
      <c r="N76" s="59" t="str">
        <f>IF(P76=0, "",IF(ISNA(VLOOKUP(P76,Registration!$A$2:$C$577,3,0)),"Not registered",IF(VLOOKUP(P76,Registration!$A$2:$C$577,3,0)=0,"Not registered",VLOOKUP(P76,Registration!$A$2:$C$577,3,0))))</f>
        <v/>
      </c>
      <c r="O76" s="59" t="str">
        <f>IF(P76=0, "",IF(ISNA(VLOOKUP(P76,Registration!$A$2:$D$477,4,0)),"Not registered",IF(VLOOKUP(P76,Registration!$A$2:$D$477,4,0)=0,"Not registered",VLOOKUP(P76,Registration!$A$2:$D$477,4,0))))</f>
        <v/>
      </c>
      <c r="P76" s="17"/>
      <c r="Q76" s="17"/>
      <c r="S76" s="15">
        <v>7</v>
      </c>
      <c r="T76" s="52"/>
      <c r="U76" s="59" t="str">
        <f>IF(X76=0, "",IF(ISNA(VLOOKUP(X76,Registration!$A$2:$C$577,2,0)),"Not registered",IF(VLOOKUP(X76,Registration!$A$2:$C$577,2,0)=0,"Not registered",VLOOKUP(X76,Registration!$A$2:$C$577,2,0))))</f>
        <v/>
      </c>
      <c r="V76" s="59" t="str">
        <f>IF(X76=0, "",IF(ISNA(VLOOKUP(X76,Registration!$A$2:$C$577,3,0)),"Not registered",IF(VLOOKUP(X76,Registration!$A$2:$C$577,3,0)=0,"Not registered",VLOOKUP(X76,Registration!$A$2:$C$577,3,0))))</f>
        <v/>
      </c>
      <c r="W76" s="59" t="str">
        <f>IF(X76=0, "",IF(ISNA(VLOOKUP(X76,Registration!$A$2:$D$477,4,0)),"Not registered",IF(VLOOKUP(X76,Registration!$A$2:$D$477,4,0)=0,"Not registered",VLOOKUP(X76,Registration!$A$2:$D$477,4,0))))</f>
        <v/>
      </c>
      <c r="X76" s="56"/>
      <c r="Y76" s="17"/>
    </row>
    <row r="77" spans="2:25" x14ac:dyDescent="0.25">
      <c r="B77" s="15">
        <v>8</v>
      </c>
      <c r="C77" s="52"/>
      <c r="D77" s="59" t="str">
        <f>IF(G77=0, "",IF(ISNA(VLOOKUP(G77,Registration!$A$2:$C$577,2,0)),"Not registered",IF(VLOOKUP(G77,Registration!$A$2:$C$577,2,0)=0,"Not registered",VLOOKUP(G77,Registration!$A$2:$C$577,2,0))))</f>
        <v/>
      </c>
      <c r="E77" s="59" t="str">
        <f>IF(G77=0, "",IF(ISNA(VLOOKUP(G77,Registration!$A$2:$C$577,3,0)),"Not registered",IF(VLOOKUP(G77,Registration!$A$2:$C$577,3,0)=0,"Not registered",VLOOKUP(G77,Registration!$A$2:$C$577,3,0))))</f>
        <v/>
      </c>
      <c r="F77" s="59" t="str">
        <f>IF(G77=0, "",IF(ISNA(VLOOKUP(G77,Registration!$A$2:$D$477,4,0)),"Not registered",IF(VLOOKUP(G77,Registration!$A$2:$D$477,4,0)=0,"Not registered",VLOOKUP(G77,Registration!$A$2:$D$477,4,0))))</f>
        <v/>
      </c>
      <c r="G77" s="57"/>
      <c r="H77" s="17"/>
      <c r="K77" s="15">
        <v>8</v>
      </c>
      <c r="L77" s="16"/>
      <c r="M77" s="59" t="str">
        <f>IF(P77=0, "",IF(ISNA(VLOOKUP(P77,Registration!$A$2:$C$577,2,0)),"Not registered",IF(VLOOKUP(P77,Registration!$A$2:$C$577,2,0)=0,"Not registered",VLOOKUP(P77,Registration!$A$2:$C$577,2,0))))</f>
        <v/>
      </c>
      <c r="N77" s="59" t="str">
        <f>IF(P77=0, "",IF(ISNA(VLOOKUP(P77,Registration!$A$2:$C$577,3,0)),"Not registered",IF(VLOOKUP(P77,Registration!$A$2:$C$577,3,0)=0,"Not registered",VLOOKUP(P77,Registration!$A$2:$C$577,3,0))))</f>
        <v/>
      </c>
      <c r="O77" s="59" t="str">
        <f>IF(P77=0, "",IF(ISNA(VLOOKUP(P77,Registration!$A$2:$D$477,4,0)),"Not registered",IF(VLOOKUP(P77,Registration!$A$2:$D$477,4,0)=0,"Not registered",VLOOKUP(P77,Registration!$A$2:$D$477,4,0))))</f>
        <v/>
      </c>
      <c r="P77" s="21"/>
      <c r="Q77" s="17"/>
      <c r="S77" s="15">
        <v>8</v>
      </c>
      <c r="T77" s="52"/>
      <c r="U77" s="59" t="str">
        <f>IF(X77=0, "",IF(ISNA(VLOOKUP(X77,Registration!$A$2:$C$577,2,0)),"Not registered",IF(VLOOKUP(X77,Registration!$A$2:$C$577,2,0)=0,"Not registered",VLOOKUP(X77,Registration!$A$2:$C$577,2,0))))</f>
        <v/>
      </c>
      <c r="V77" s="59" t="str">
        <f>IF(X77=0, "",IF(ISNA(VLOOKUP(X77,Registration!$A$2:$C$577,3,0)),"Not registered",IF(VLOOKUP(X77,Registration!$A$2:$C$577,3,0)=0,"Not registered",VLOOKUP(X77,Registration!$A$2:$C$577,3,0))))</f>
        <v/>
      </c>
      <c r="W77" s="59" t="str">
        <f>IF(X77=0, "",IF(ISNA(VLOOKUP(X77,Registration!$A$2:$D$477,4,0)),"Not registered",IF(VLOOKUP(X77,Registration!$A$2:$D$477,4,0)=0,"Not registered",VLOOKUP(X77,Registration!$A$2:$D$477,4,0))))</f>
        <v/>
      </c>
      <c r="X77" s="56"/>
      <c r="Y77" s="17"/>
    </row>
  </sheetData>
  <conditionalFormatting sqref="V16:V24 V34:V35">
    <cfRule type="expression" dxfId="23" priority="18" stopIfTrue="1">
      <formula>NOT(ISERROR(SEARCH("Not registered",V16)))</formula>
    </cfRule>
  </conditionalFormatting>
  <conditionalFormatting sqref="U16:U24 U34:U35">
    <cfRule type="expression" dxfId="22" priority="17" stopIfTrue="1">
      <formula>NOT(ISERROR(SEARCH("Not registered",U16)))</formula>
    </cfRule>
  </conditionalFormatting>
  <conditionalFormatting sqref="T16:T24 T34:T35">
    <cfRule type="expression" dxfId="21" priority="16" stopIfTrue="1">
      <formula>NOT(ISERROR(SEARCH("Not registered",T16)))</formula>
    </cfRule>
  </conditionalFormatting>
  <conditionalFormatting sqref="V27:V33">
    <cfRule type="expression" dxfId="20" priority="15" stopIfTrue="1">
      <formula>NOT(ISERROR(SEARCH("Not registered",V27)))</formula>
    </cfRule>
  </conditionalFormatting>
  <conditionalFormatting sqref="U27:U33">
    <cfRule type="expression" dxfId="19" priority="14" stopIfTrue="1">
      <formula>NOT(ISERROR(SEARCH("Not registered",U27)))</formula>
    </cfRule>
  </conditionalFormatting>
  <conditionalFormatting sqref="T27:T33">
    <cfRule type="expression" dxfId="18" priority="13" stopIfTrue="1">
      <formula>NOT(ISERROR(SEARCH("Not registered",T27)))</formula>
    </cfRule>
  </conditionalFormatting>
  <conditionalFormatting sqref="V38:V44">
    <cfRule type="expression" dxfId="17" priority="12" stopIfTrue="1">
      <formula>NOT(ISERROR(SEARCH("Not registered",V38)))</formula>
    </cfRule>
  </conditionalFormatting>
  <conditionalFormatting sqref="U38:U44">
    <cfRule type="expression" dxfId="16" priority="11" stopIfTrue="1">
      <formula>NOT(ISERROR(SEARCH("Not registered",U38)))</formula>
    </cfRule>
  </conditionalFormatting>
  <conditionalFormatting sqref="T38:T44">
    <cfRule type="expression" dxfId="15" priority="10" stopIfTrue="1">
      <formula>NOT(ISERROR(SEARCH("Not registered",T38)))</formula>
    </cfRule>
  </conditionalFormatting>
  <conditionalFormatting sqref="V49:V55">
    <cfRule type="expression" dxfId="14" priority="9" stopIfTrue="1">
      <formula>NOT(ISERROR(SEARCH("Not registered",V49)))</formula>
    </cfRule>
  </conditionalFormatting>
  <conditionalFormatting sqref="U49:U55">
    <cfRule type="expression" dxfId="13" priority="8" stopIfTrue="1">
      <formula>NOT(ISERROR(SEARCH("Not registered",U49)))</formula>
    </cfRule>
  </conditionalFormatting>
  <conditionalFormatting sqref="T49:T55">
    <cfRule type="expression" dxfId="12" priority="7" stopIfTrue="1">
      <formula>NOT(ISERROR(SEARCH("Not registered",T49)))</formula>
    </cfRule>
  </conditionalFormatting>
  <conditionalFormatting sqref="V60:V66">
    <cfRule type="expression" dxfId="11" priority="6" stopIfTrue="1">
      <formula>NOT(ISERROR(SEARCH("Not registered",V60)))</formula>
    </cfRule>
  </conditionalFormatting>
  <conditionalFormatting sqref="U60:U66">
    <cfRule type="expression" dxfId="10" priority="5" stopIfTrue="1">
      <formula>NOT(ISERROR(SEARCH("Not registered",U60)))</formula>
    </cfRule>
  </conditionalFormatting>
  <conditionalFormatting sqref="T60:T66">
    <cfRule type="expression" dxfId="9" priority="4" stopIfTrue="1">
      <formula>NOT(ISERROR(SEARCH("Not registered",T60)))</formula>
    </cfRule>
  </conditionalFormatting>
  <conditionalFormatting sqref="V71:V77">
    <cfRule type="expression" dxfId="8" priority="3" stopIfTrue="1">
      <formula>NOT(ISERROR(SEARCH("Not registered",V71)))</formula>
    </cfRule>
  </conditionalFormatting>
  <conditionalFormatting sqref="U71:U77">
    <cfRule type="expression" dxfId="7" priority="2" stopIfTrue="1">
      <formula>NOT(ISERROR(SEARCH("Not registered",U71)))</formula>
    </cfRule>
  </conditionalFormatting>
  <conditionalFormatting sqref="T71:T77">
    <cfRule type="expression" dxfId="6" priority="1" stopIfTrue="1">
      <formula>NOT(ISERROR(SEARCH("Not registered",T71)))</formula>
    </cfRule>
  </conditionalFormatting>
  <pageMargins left="0.25" right="0.25" top="0.75" bottom="0.75" header="0.3" footer="0.3"/>
  <pageSetup paperSize="9" scale="27" fitToHeight="0" orientation="portrait" horizontalDpi="300" verticalDpi="300" r:id="rId1"/>
  <headerFooter alignWithMargins="0"/>
  <rowBreaks count="1" manualBreakCount="1">
    <brk id="45" max="24" man="1"/>
  </rowBreaks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77"/>
  <sheetViews>
    <sheetView view="pageBreakPreview" zoomScale="75" zoomScaleNormal="100" zoomScaleSheetLayoutView="75" workbookViewId="0">
      <selection activeCell="D15" sqref="D15"/>
    </sheetView>
  </sheetViews>
  <sheetFormatPr defaultRowHeight="15" x14ac:dyDescent="0.25"/>
  <cols>
    <col min="1" max="1" width="3" style="2" customWidth="1"/>
    <col min="2" max="2" width="8.375" style="2" customWidth="1"/>
    <col min="3" max="3" width="18.375" style="2" customWidth="1"/>
    <col min="4" max="4" width="22.25" style="3" customWidth="1"/>
    <col min="5" max="5" width="37.875" style="3" customWidth="1"/>
    <col min="6" max="6" width="17.25" style="4" customWidth="1"/>
    <col min="7" max="7" width="7.375" style="2" customWidth="1"/>
    <col min="8" max="8" width="8.875" style="2" customWidth="1"/>
    <col min="9" max="10" width="3.25" style="1" customWidth="1"/>
    <col min="11" max="11" width="8.5" style="2" customWidth="1"/>
    <col min="12" max="12" width="13.5" style="2" customWidth="1"/>
    <col min="13" max="13" width="27.75" style="2" customWidth="1"/>
    <col min="14" max="14" width="33.25" style="2" customWidth="1"/>
    <col min="15" max="15" width="10.375" style="2" customWidth="1"/>
    <col min="16" max="17" width="8.5" style="2" customWidth="1"/>
    <col min="18" max="19" width="4.125" style="2" customWidth="1"/>
    <col min="20" max="20" width="8.5" style="2" customWidth="1"/>
    <col min="21" max="21" width="13.5" style="2" customWidth="1"/>
    <col min="22" max="22" width="28.625" style="2" customWidth="1"/>
    <col min="23" max="23" width="26.875" style="2" customWidth="1"/>
    <col min="24" max="24" width="10.375" style="2" customWidth="1"/>
    <col min="25" max="26" width="8.5" style="2" customWidth="1"/>
    <col min="27" max="27" width="4.375" style="2" customWidth="1"/>
    <col min="28" max="1026" width="8.5" style="2" customWidth="1"/>
  </cols>
  <sheetData>
    <row r="1" spans="2:27" x14ac:dyDescent="0.25"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2:27" x14ac:dyDescent="0.25">
      <c r="B2" s="5"/>
      <c r="C2" s="6"/>
      <c r="D2" s="4"/>
      <c r="E2" s="4"/>
      <c r="G2" s="7"/>
      <c r="H2" s="5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2:27" ht="15.75" x14ac:dyDescent="0.25">
      <c r="B3" s="5"/>
      <c r="C3" s="5"/>
      <c r="D3" s="4"/>
      <c r="E3" s="4"/>
      <c r="G3" s="7"/>
      <c r="H3" s="5"/>
      <c r="J3" s="112"/>
      <c r="K3" s="112"/>
      <c r="L3" s="112"/>
      <c r="M3" s="112"/>
      <c r="N3" s="112"/>
      <c r="O3" s="112"/>
      <c r="P3" s="112"/>
      <c r="Q3" s="112"/>
      <c r="R3" s="112"/>
      <c r="S3" s="129"/>
      <c r="T3" s="129"/>
      <c r="U3" s="129"/>
      <c r="V3" s="129"/>
      <c r="W3" s="129"/>
      <c r="X3" s="129"/>
      <c r="Y3" s="129"/>
      <c r="Z3" s="129"/>
      <c r="AA3" s="130"/>
    </row>
    <row r="4" spans="2:27" ht="15.75" x14ac:dyDescent="0.25">
      <c r="B4" s="8" t="s">
        <v>153</v>
      </c>
      <c r="C4" s="9" t="s">
        <v>173</v>
      </c>
      <c r="D4" s="58" t="s">
        <v>27</v>
      </c>
      <c r="E4" s="58" t="s">
        <v>28</v>
      </c>
      <c r="F4" s="58" t="s">
        <v>155</v>
      </c>
      <c r="G4" s="8" t="s">
        <v>156</v>
      </c>
      <c r="H4" s="8" t="s">
        <v>157</v>
      </c>
      <c r="J4" s="112"/>
      <c r="K4" s="113" t="s">
        <v>153</v>
      </c>
      <c r="L4" s="114" t="s">
        <v>174</v>
      </c>
      <c r="M4" s="115" t="s">
        <v>27</v>
      </c>
      <c r="N4" s="115" t="s">
        <v>28</v>
      </c>
      <c r="O4" s="115" t="s">
        <v>155</v>
      </c>
      <c r="P4" s="113" t="s">
        <v>156</v>
      </c>
      <c r="Q4" s="113" t="s">
        <v>157</v>
      </c>
      <c r="R4" s="112"/>
      <c r="S4" s="129"/>
      <c r="T4" s="131" t="s">
        <v>153</v>
      </c>
      <c r="U4" s="132" t="s">
        <v>175</v>
      </c>
      <c r="V4" s="133" t="s">
        <v>27</v>
      </c>
      <c r="W4" s="133" t="s">
        <v>28</v>
      </c>
      <c r="X4" s="133" t="s">
        <v>155</v>
      </c>
      <c r="Y4" s="131" t="s">
        <v>156</v>
      </c>
      <c r="Z4" s="131" t="s">
        <v>157</v>
      </c>
      <c r="AA4" s="134"/>
    </row>
    <row r="5" spans="2:27" ht="15.75" x14ac:dyDescent="0.25">
      <c r="B5" s="11">
        <v>1</v>
      </c>
      <c r="C5" s="51"/>
      <c r="D5" s="59" t="str">
        <f>IF(G5=0, "",IF(ISNA(VLOOKUP(G5,Registration!$A$2:$C$577,2,0)),"Not registered",IF(VLOOKUP(G5,Registration!$A$2:$C$577,2,0)=0,"Not registered",VLOOKUP(G5,Registration!$A$2:$C$577,2,0))))</f>
        <v>Elliott Evans</v>
      </c>
      <c r="E5" s="59" t="str">
        <f>IF(G5=0, "",IF(ISNA(VLOOKUP(G5,Registration!$A$2:$C$577,3,0)),"Not registered",IF(VLOOKUP(G5,Registration!$A$2:$C$577,3,0)=0,"Not registered",VLOOKUP(G5,Registration!$A$2:$C$577,3,0))))</f>
        <v>City Of Portsmouth AC</v>
      </c>
      <c r="F5" s="59" t="str">
        <f>IF(G5=0, "",IF(ISNA(VLOOKUP(G5,Registration!$A$2:$D$477,4,0)),"Not registered",IF(VLOOKUP(G5,Registration!$A$2:$D$477,4,0)=0,"Not registered",VLOOKUP(G5,Registration!$A$2:$D$477,4,0))))</f>
        <v>U17M</v>
      </c>
      <c r="G5" s="55">
        <v>390</v>
      </c>
      <c r="H5" s="13">
        <v>24</v>
      </c>
      <c r="J5" s="112"/>
      <c r="K5" s="116">
        <v>1</v>
      </c>
      <c r="L5" s="117"/>
      <c r="M5" s="118" t="str">
        <f>IF(P5=0, "",IF(ISNA(VLOOKUP(P5,Registration!$A$2:$C$577,2,0)),"Not registered",IF(VLOOKUP(P5,Registration!$A$2:$C$577,2,0)=0,"Not registered",VLOOKUP(P5,Registration!$A$2:$C$577,2,0))))</f>
        <v>Keon Dzuda</v>
      </c>
      <c r="N5" s="118" t="str">
        <f>IF(P5=0, "",IF(ISNA(VLOOKUP(P5,Registration!$A$2:$C$577,3,0)),"Not registered",IF(VLOOKUP(P5,Registration!$A$2:$C$577,3,0)=0,"Not registered",VLOOKUP(P5,Registration!$A$2:$C$577,3,0))))</f>
        <v>BAC</v>
      </c>
      <c r="O5" s="118" t="str">
        <f>IF(P5=0, "",IF(ISNA(VLOOKUP(P5,Registration!$A$2:$D$477,4,0)),"Not registered",IF(VLOOKUP(P5,Registration!$A$2:$D$477,4,0)=0,"Not registered",VLOOKUP(P5,Registration!$A$2:$D$477,4,0))))</f>
        <v>U15B</v>
      </c>
      <c r="P5" s="119">
        <v>289</v>
      </c>
      <c r="Q5" s="120">
        <v>26.8</v>
      </c>
      <c r="R5" s="112"/>
      <c r="S5" s="129"/>
      <c r="T5" s="135">
        <v>1</v>
      </c>
      <c r="U5" s="136"/>
      <c r="V5" s="137" t="str">
        <f>IF(Y5=0, "",IF(ISNA(VLOOKUP(Y5,Registration!$A$2:$C$577,2,0)),"Not registered",IF(VLOOKUP(Y5,Registration!$A$2:$C$577,2,0)=0,"Not registered",VLOOKUP(Y5,Registration!$A$2:$C$577,2,0))))</f>
        <v>Fola Odofin</v>
      </c>
      <c r="W5" s="137" t="str">
        <f>IF(Y5=0, "",IF(ISNA(VLOOKUP(Y5,Registration!$A$2:$C$577,3,0)),"Not registered",IF(VLOOKUP(Y5,Registration!$A$2:$C$577,3,0)=0,"Not registered",VLOOKUP(Y5,Registration!$A$2:$C$577,3,0))))</f>
        <v>COPAC</v>
      </c>
      <c r="X5" s="137" t="str">
        <f>IF(Y5=0, "",IF(ISNA(VLOOKUP(Y5,Registration!$A$2:$D$477,4,0)),"Not registered",IF(VLOOKUP(Y5,Registration!$A$2:$D$477,4,0)=0,"Not registered",VLOOKUP(Y5,Registration!$A$2:$D$477,4,0))))</f>
        <v>U13G</v>
      </c>
      <c r="Y5" s="138">
        <v>144</v>
      </c>
      <c r="Z5" s="139">
        <v>28.1</v>
      </c>
      <c r="AA5" s="140"/>
    </row>
    <row r="6" spans="2:27" ht="15.75" x14ac:dyDescent="0.25">
      <c r="B6" s="15">
        <v>2</v>
      </c>
      <c r="C6" s="52"/>
      <c r="D6" s="59" t="str">
        <f>IF(G6=0, "",IF(ISNA(VLOOKUP(G6,Registration!$A$2:$C$577,2,0)),"Not registered",IF(VLOOKUP(G6,Registration!$A$2:$C$577,2,0)=0,"Not registered",VLOOKUP(G6,Registration!$A$2:$C$577,2,0))))</f>
        <v>max henley</v>
      </c>
      <c r="E6" s="59" t="str">
        <f>IF(G6=0, "",IF(ISNA(VLOOKUP(G6,Registration!$A$2:$C$577,3,0)),"Not registered",IF(VLOOKUP(G6,Registration!$A$2:$C$577,3,0)=0,"Not registered",VLOOKUP(G6,Registration!$A$2:$C$577,3,0))))</f>
        <v>Isle Of Wight AC</v>
      </c>
      <c r="F6" s="59" t="str">
        <f>IF(G6=0, "",IF(ISNA(VLOOKUP(G6,Registration!$A$2:$D$477,4,0)),"Not registered",IF(VLOOKUP(G6,Registration!$A$2:$D$477,4,0)=0,"Not registered",VLOOKUP(G6,Registration!$A$2:$D$477,4,0))))</f>
        <v>U17M</v>
      </c>
      <c r="G6" s="56">
        <v>383</v>
      </c>
      <c r="H6" s="17">
        <v>24.2</v>
      </c>
      <c r="J6" s="112"/>
      <c r="K6" s="121">
        <v>2</v>
      </c>
      <c r="L6" s="122"/>
      <c r="M6" s="118" t="str">
        <f>IF(P6=0, "",IF(ISNA(VLOOKUP(P6,Registration!$A$2:$C$577,2,0)),"Not registered",IF(VLOOKUP(P6,Registration!$A$2:$C$577,2,0)=0,"Not registered",VLOOKUP(P6,Registration!$A$2:$C$577,2,0))))</f>
        <v>Vince Mason</v>
      </c>
      <c r="N6" s="118" t="str">
        <f>IF(P6=0, "",IF(ISNA(VLOOKUP(P6,Registration!$A$2:$C$577,3,0)),"Not registered",IF(VLOOKUP(P6,Registration!$A$2:$C$577,3,0)=0,"Not registered",VLOOKUP(P6,Registration!$A$2:$C$577,3,0))))</f>
        <v>Dorchester AC</v>
      </c>
      <c r="O6" s="118" t="str">
        <f>IF(P6=0, "",IF(ISNA(VLOOKUP(P6,Registration!$A$2:$D$477,4,0)),"Not registered",IF(VLOOKUP(P6,Registration!$A$2:$D$477,4,0)=0,"Not registered",VLOOKUP(P6,Registration!$A$2:$D$477,4,0))))</f>
        <v>U15B</v>
      </c>
      <c r="P6" s="123">
        <v>451</v>
      </c>
      <c r="Q6" s="124">
        <v>27.2</v>
      </c>
      <c r="R6" s="112"/>
      <c r="S6" s="129"/>
      <c r="T6" s="141">
        <v>2</v>
      </c>
      <c r="U6" s="142"/>
      <c r="V6" s="137" t="str">
        <f>IF(Y6=0, "",IF(ISNA(VLOOKUP(Y6,Registration!$A$2:$C$577,2,0)),"Not registered",IF(VLOOKUP(Y6,Registration!$A$2:$C$577,2,0)=0,"Not registered",VLOOKUP(Y6,Registration!$A$2:$C$577,2,0))))</f>
        <v>Jaya Collinson</v>
      </c>
      <c r="W6" s="137" t="str">
        <f>IF(Y6=0, "",IF(ISNA(VLOOKUP(Y6,Registration!$A$2:$C$577,3,0)),"Not registered",IF(VLOOKUP(Y6,Registration!$A$2:$C$577,3,0)=0,"Not registered",VLOOKUP(Y6,Registration!$A$2:$C$577,3,0))))</f>
        <v>Poole AC</v>
      </c>
      <c r="X6" s="137" t="str">
        <f>IF(Y6=0, "",IF(ISNA(VLOOKUP(Y6,Registration!$A$2:$D$477,4,0)),"Not registered",IF(VLOOKUP(Y6,Registration!$A$2:$D$477,4,0)=0,"Not registered",VLOOKUP(Y6,Registration!$A$2:$D$477,4,0))))</f>
        <v>U13G</v>
      </c>
      <c r="Y6" s="143">
        <v>110</v>
      </c>
      <c r="Z6" s="144">
        <v>28.5</v>
      </c>
      <c r="AA6" s="140"/>
    </row>
    <row r="7" spans="2:27" ht="15.75" x14ac:dyDescent="0.25">
      <c r="B7" s="15">
        <v>3</v>
      </c>
      <c r="C7" s="52"/>
      <c r="D7" s="59" t="str">
        <f>IF(G7=0, "",IF(ISNA(VLOOKUP(G7,Registration!$A$2:$C$577,2,0)),"Not registered",IF(VLOOKUP(G7,Registration!$A$2:$C$577,2,0)=0,"Not registered",VLOOKUP(G7,Registration!$A$2:$C$577,2,0))))</f>
        <v>Toby Hiller</v>
      </c>
      <c r="E7" s="59" t="str">
        <f>IF(G7=0, "",IF(ISNA(VLOOKUP(G7,Registration!$A$2:$C$577,3,0)),"Not registered",IF(VLOOKUP(G7,Registration!$A$2:$C$577,3,0)=0,"Not registered",VLOOKUP(G7,Registration!$A$2:$C$577,3,0))))</f>
        <v>Wimborne AC</v>
      </c>
      <c r="F7" s="59" t="str">
        <f>IF(G7=0, "",IF(ISNA(VLOOKUP(G7,Registration!$A$2:$D$477,4,0)),"Not registered",IF(VLOOKUP(G7,Registration!$A$2:$D$477,4,0)=0,"Not registered",VLOOKUP(G7,Registration!$A$2:$D$477,4,0))))</f>
        <v>U17M</v>
      </c>
      <c r="G7" s="56">
        <v>382</v>
      </c>
      <c r="H7" s="17">
        <v>24.6</v>
      </c>
      <c r="J7" s="112"/>
      <c r="K7" s="121">
        <v>3</v>
      </c>
      <c r="L7" s="122"/>
      <c r="M7" s="118" t="str">
        <f>IF(P7=0, "",IF(ISNA(VLOOKUP(P7,Registration!$A$2:$C$577,2,0)),"Not registered",IF(VLOOKUP(P7,Registration!$A$2:$C$577,2,0)=0,"Not registered",VLOOKUP(P7,Registration!$A$2:$C$577,2,0))))</f>
        <v>James Moore</v>
      </c>
      <c r="N7" s="118" t="str">
        <f>IF(P7=0, "",IF(ISNA(VLOOKUP(P7,Registration!$A$2:$C$577,3,0)),"Not registered",IF(VLOOKUP(P7,Registration!$A$2:$C$577,3,0)=0,"Not registered",VLOOKUP(P7,Registration!$A$2:$C$577,3,0))))</f>
        <v>Southampton Athletic Club</v>
      </c>
      <c r="O7" s="118" t="str">
        <f>IF(P7=0, "",IF(ISNA(VLOOKUP(P7,Registration!$A$2:$D$477,4,0)),"Not registered",IF(VLOOKUP(P7,Registration!$A$2:$D$477,4,0)=0,"Not registered",VLOOKUP(P7,Registration!$A$2:$D$477,4,0))))</f>
        <v>U15B</v>
      </c>
      <c r="P7" s="123">
        <v>454</v>
      </c>
      <c r="Q7" s="125">
        <v>27.3</v>
      </c>
      <c r="R7" s="112"/>
      <c r="S7" s="129"/>
      <c r="T7" s="141">
        <v>3</v>
      </c>
      <c r="U7" s="142"/>
      <c r="V7" s="137" t="str">
        <f>IF(Y7=0, "",IF(ISNA(VLOOKUP(Y7,Registration!$A$2:$C$577,2,0)),"Not registered",IF(VLOOKUP(Y7,Registration!$A$2:$C$577,2,0)=0,"Not registered",VLOOKUP(Y7,Registration!$A$2:$C$577,2,0))))</f>
        <v>Poppy Northcott</v>
      </c>
      <c r="W7" s="137" t="str">
        <f>IF(Y7=0, "",IF(ISNA(VLOOKUP(Y7,Registration!$A$2:$C$577,3,0)),"Not registered",IF(VLOOKUP(Y7,Registration!$A$2:$C$577,3,0)=0,"Not registered",VLOOKUP(Y7,Registration!$A$2:$C$577,3,0))))</f>
        <v>City Of Plymouth AC</v>
      </c>
      <c r="X7" s="137" t="str">
        <f>IF(Y7=0, "",IF(ISNA(VLOOKUP(Y7,Registration!$A$2:$D$477,4,0)),"Not registered",IF(VLOOKUP(Y7,Registration!$A$2:$D$477,4,0)=0,"Not registered",VLOOKUP(Y7,Registration!$A$2:$D$477,4,0))))</f>
        <v>U13G</v>
      </c>
      <c r="Y7" s="143">
        <v>140</v>
      </c>
      <c r="Z7" s="145">
        <v>28.5</v>
      </c>
      <c r="AA7" s="146"/>
    </row>
    <row r="8" spans="2:27" ht="15.75" x14ac:dyDescent="0.25">
      <c r="B8" s="15">
        <v>4</v>
      </c>
      <c r="C8" s="53"/>
      <c r="D8" s="59" t="str">
        <f>IF(G8=0, "",IF(ISNA(VLOOKUP(G8,Registration!$A$2:$C$577,2,0)),"Not registered",IF(VLOOKUP(G8,Registration!$A$2:$C$577,2,0)=0,"Not registered",VLOOKUP(G8,Registration!$A$2:$C$577,2,0))))</f>
        <v>Jack McDonald</v>
      </c>
      <c r="E8" s="59" t="str">
        <f>IF(G8=0, "",IF(ISNA(VLOOKUP(G8,Registration!$A$2:$C$577,3,0)),"Not registered",IF(VLOOKUP(G8,Registration!$A$2:$C$577,3,0)=0,"Not registered",VLOOKUP(G8,Registration!$A$2:$C$577,3,0))))</f>
        <v>Southampton AC</v>
      </c>
      <c r="F8" s="59" t="str">
        <f>IF(G8=0, "",IF(ISNA(VLOOKUP(G8,Registration!$A$2:$D$477,4,0)),"Not registered",IF(VLOOKUP(G8,Registration!$A$2:$D$477,4,0)=0,"Not registered",VLOOKUP(G8,Registration!$A$2:$D$477,4,0))))</f>
        <v>U17M</v>
      </c>
      <c r="G8" s="56">
        <v>373</v>
      </c>
      <c r="H8" s="17">
        <v>24.6</v>
      </c>
      <c r="J8" s="112"/>
      <c r="K8" s="121">
        <v>4</v>
      </c>
      <c r="L8" s="126"/>
      <c r="M8" s="118" t="str">
        <f>IF(P8=0, "",IF(ISNA(VLOOKUP(P8,Registration!$A$2:$C$577,2,0)),"Not registered",IF(VLOOKUP(P8,Registration!$A$2:$C$577,2,0)=0,"Not registered",VLOOKUP(P8,Registration!$A$2:$C$577,2,0))))</f>
        <v>Daniel Armstrong</v>
      </c>
      <c r="N8" s="118" t="str">
        <f>IF(P8=0, "",IF(ISNA(VLOOKUP(P8,Registration!$A$2:$C$577,3,0)),"Not registered",IF(VLOOKUP(P8,Registration!$A$2:$C$577,3,0)=0,"Not registered",VLOOKUP(P8,Registration!$A$2:$C$577,3,0))))</f>
        <v>Bournemouth AC</v>
      </c>
      <c r="O8" s="118" t="str">
        <f>IF(P8=0, "",IF(ISNA(VLOOKUP(P8,Registration!$A$2:$D$477,4,0)),"Not registered",IF(VLOOKUP(P8,Registration!$A$2:$D$477,4,0)=0,"Not registered",VLOOKUP(P8,Registration!$A$2:$D$477,4,0))))</f>
        <v>U15B</v>
      </c>
      <c r="P8" s="123">
        <v>299</v>
      </c>
      <c r="Q8" s="124">
        <v>27.9</v>
      </c>
      <c r="R8" s="112"/>
      <c r="S8" s="129"/>
      <c r="T8" s="141">
        <v>4</v>
      </c>
      <c r="U8" s="147"/>
      <c r="V8" s="137" t="str">
        <f>IF(Y8=0, "",IF(ISNA(VLOOKUP(Y8,Registration!$A$2:$C$577,2,0)),"Not registered",IF(VLOOKUP(Y8,Registration!$A$2:$C$577,2,0)=0,"Not registered",VLOOKUP(Y8,Registration!$A$2:$C$577,2,0))))</f>
        <v>Imogen Brown</v>
      </c>
      <c r="W8" s="137" t="str">
        <f>IF(Y8=0, "",IF(ISNA(VLOOKUP(Y8,Registration!$A$2:$C$577,3,0)),"Not registered",IF(VLOOKUP(Y8,Registration!$A$2:$C$577,3,0)=0,"Not registered",VLOOKUP(Y8,Registration!$A$2:$C$577,3,0))))</f>
        <v>Southampton Athletic Club</v>
      </c>
      <c r="X8" s="137" t="str">
        <f>IF(Y8=0, "",IF(ISNA(VLOOKUP(Y8,Registration!$A$2:$D$477,4,0)),"Not registered",IF(VLOOKUP(Y8,Registration!$A$2:$D$477,4,0)=0,"Not registered",VLOOKUP(Y8,Registration!$A$2:$D$477,4,0))))</f>
        <v>U13G</v>
      </c>
      <c r="Y8" s="143">
        <v>107</v>
      </c>
      <c r="Z8" s="144">
        <v>29.7</v>
      </c>
      <c r="AA8" s="140"/>
    </row>
    <row r="9" spans="2:27" ht="15.75" x14ac:dyDescent="0.25">
      <c r="B9" s="15">
        <v>5</v>
      </c>
      <c r="C9" s="54"/>
      <c r="D9" s="59" t="str">
        <f>IF(G9=0, "",IF(ISNA(VLOOKUP(G9,Registration!$A$2:$C$577,2,0)),"Not registered",IF(VLOOKUP(G9,Registration!$A$2:$C$577,2,0)=0,"Not registered",VLOOKUP(G9,Registration!$A$2:$C$577,2,0))))</f>
        <v>Billy Winch</v>
      </c>
      <c r="E9" s="59" t="str">
        <f>IF(G9=0, "",IF(ISNA(VLOOKUP(G9,Registration!$A$2:$C$577,3,0)),"Not registered",IF(VLOOKUP(G9,Registration!$A$2:$C$577,3,0)=0,"Not registered",VLOOKUP(G9,Registration!$A$2:$C$577,3,0))))</f>
        <v>Dorchester AC</v>
      </c>
      <c r="F9" s="59" t="str">
        <f>IF(G9=0, "",IF(ISNA(VLOOKUP(G9,Registration!$A$2:$D$477,4,0)),"Not registered",IF(VLOOKUP(G9,Registration!$A$2:$D$477,4,0)=0,"Not registered",VLOOKUP(G9,Registration!$A$2:$D$477,4,0))))</f>
        <v>U17M</v>
      </c>
      <c r="G9" s="56">
        <v>477</v>
      </c>
      <c r="H9" s="72">
        <v>25.4</v>
      </c>
      <c r="J9" s="112"/>
      <c r="K9" s="121">
        <v>5</v>
      </c>
      <c r="L9" s="127"/>
      <c r="M9" s="118" t="str">
        <f>IF(P9=0, "",IF(ISNA(VLOOKUP(P9,Registration!$A$2:$C$577,2,0)),"Not registered",IF(VLOOKUP(P9,Registration!$A$2:$C$577,2,0)=0,"Not registered",VLOOKUP(P9,Registration!$A$2:$C$577,2,0))))</f>
        <v>Jacob Barnett</v>
      </c>
      <c r="N9" s="118" t="str">
        <f>IF(P9=0, "",IF(ISNA(VLOOKUP(P9,Registration!$A$2:$C$577,3,0)),"Not registered",IF(VLOOKUP(P9,Registration!$A$2:$C$577,3,0)=0,"Not registered",VLOOKUP(P9,Registration!$A$2:$C$577,3,0))))</f>
        <v>Wimborne AC</v>
      </c>
      <c r="O9" s="118" t="str">
        <f>IF(P9=0, "",IF(ISNA(VLOOKUP(P9,Registration!$A$2:$D$477,4,0)),"Not registered",IF(VLOOKUP(P9,Registration!$A$2:$D$477,4,0)=0,"Not registered",VLOOKUP(P9,Registration!$A$2:$D$477,4,0))))</f>
        <v>U15B</v>
      </c>
      <c r="P9" s="123">
        <v>296</v>
      </c>
      <c r="Q9" s="124">
        <v>28.8</v>
      </c>
      <c r="R9" s="112"/>
      <c r="S9" s="129"/>
      <c r="T9" s="141">
        <v>5</v>
      </c>
      <c r="U9" s="148"/>
      <c r="V9" s="137" t="str">
        <f>IF(Y9=0, "",IF(ISNA(VLOOKUP(Y9,Registration!$A$2:$C$577,2,0)),"Not registered",IF(VLOOKUP(Y9,Registration!$A$2:$C$577,2,0)=0,"Not registered",VLOOKUP(Y9,Registration!$A$2:$C$577,2,0))))</f>
        <v>Zoe Allen</v>
      </c>
      <c r="W9" s="137" t="str">
        <f>IF(Y9=0, "",IF(ISNA(VLOOKUP(Y9,Registration!$A$2:$C$577,3,0)),"Not registered",IF(VLOOKUP(Y9,Registration!$A$2:$C$577,3,0)=0,"Not registered",VLOOKUP(Y9,Registration!$A$2:$C$577,3,0))))</f>
        <v>Team Kennet</v>
      </c>
      <c r="X9" s="137" t="str">
        <f>IF(Y9=0, "",IF(ISNA(VLOOKUP(Y9,Registration!$A$2:$D$477,4,0)),"Not registered",IF(VLOOKUP(Y9,Registration!$A$2:$D$477,4,0)=0,"Not registered",VLOOKUP(Y9,Registration!$A$2:$D$477,4,0))))</f>
        <v>U13G</v>
      </c>
      <c r="Y9" s="143">
        <v>102</v>
      </c>
      <c r="Z9" s="144">
        <v>30.2</v>
      </c>
      <c r="AA9" s="140"/>
    </row>
    <row r="10" spans="2:27" ht="15.75" x14ac:dyDescent="0.25">
      <c r="B10" s="15">
        <v>6</v>
      </c>
      <c r="C10" s="52"/>
      <c r="D10" s="59" t="str">
        <f>IF(G10=0, "",IF(ISNA(VLOOKUP(G10,Registration!$A$2:$C$577,2,0)),"Not registered",IF(VLOOKUP(G10,Registration!$A$2:$C$577,2,0)=0,"Not registered",VLOOKUP(G10,Registration!$A$2:$C$577,2,0))))</f>
        <v>Jamie Paton</v>
      </c>
      <c r="E10" s="59" t="str">
        <f>IF(G10=0, "",IF(ISNA(VLOOKUP(G10,Registration!$A$2:$C$577,3,0)),"Not registered",IF(VLOOKUP(G10,Registration!$A$2:$C$577,3,0)=0,"Not registered",VLOOKUP(G10,Registration!$A$2:$C$577,3,0))))</f>
        <v>Poole Athletics Club</v>
      </c>
      <c r="F10" s="59" t="str">
        <f>IF(G10=0, "",IF(ISNA(VLOOKUP(G10,Registration!$A$2:$D$477,4,0)),"Not registered",IF(VLOOKUP(G10,Registration!$A$2:$D$477,4,0)=0,"Not registered",VLOOKUP(G10,Registration!$A$2:$D$477,4,0))))</f>
        <v>U17M</v>
      </c>
      <c r="G10" s="56">
        <v>369</v>
      </c>
      <c r="H10" s="72">
        <v>25.6</v>
      </c>
      <c r="J10" s="112"/>
      <c r="K10" s="121">
        <v>6</v>
      </c>
      <c r="L10" s="122"/>
      <c r="M10" s="118" t="str">
        <f>IF(P10=0, "",IF(ISNA(VLOOKUP(P10,Registration!$A$2:$C$577,2,0)),"Not registered",IF(VLOOKUP(P10,Registration!$A$2:$C$577,2,0)=0,"Not registered",VLOOKUP(P10,Registration!$A$2:$C$577,2,0))))</f>
        <v>Adam Gulliver</v>
      </c>
      <c r="N10" s="118" t="str">
        <f>IF(P10=0, "",IF(ISNA(VLOOKUP(P10,Registration!$A$2:$C$577,3,0)),"Not registered",IF(VLOOKUP(P10,Registration!$A$2:$C$577,3,0)=0,"Not registered",VLOOKUP(P10,Registration!$A$2:$C$577,3,0))))</f>
        <v xml:space="preserve">Bournemouth </v>
      </c>
      <c r="O10" s="118" t="str">
        <f>IF(P10=0, "",IF(ISNA(VLOOKUP(P10,Registration!$A$2:$D$477,4,0)),"Not registered",IF(VLOOKUP(P10,Registration!$A$2:$D$477,4,0)=0,"Not registered",VLOOKUP(P10,Registration!$A$2:$D$477,4,0))))</f>
        <v>U15B</v>
      </c>
      <c r="P10" s="123">
        <v>284</v>
      </c>
      <c r="Q10" s="124">
        <v>29.1</v>
      </c>
      <c r="R10" s="112"/>
      <c r="S10" s="129"/>
      <c r="T10" s="141">
        <v>6</v>
      </c>
      <c r="U10" s="142"/>
      <c r="V10" s="137" t="str">
        <f>IF(Y10=0, "",IF(ISNA(VLOOKUP(Y10,Registration!$A$2:$C$577,2,0)),"Not registered",IF(VLOOKUP(Y10,Registration!$A$2:$C$577,2,0)=0,"Not registered",VLOOKUP(Y10,Registration!$A$2:$C$577,2,0))))</f>
        <v>Amy Tonkyn</v>
      </c>
      <c r="W10" s="137" t="str">
        <f>IF(Y10=0, "",IF(ISNA(VLOOKUP(Y10,Registration!$A$2:$C$577,3,0)),"Not registered",IF(VLOOKUP(Y10,Registration!$A$2:$C$577,3,0)=0,"Not registered",VLOOKUP(Y10,Registration!$A$2:$C$577,3,0))))</f>
        <v>Bournemouth AC</v>
      </c>
      <c r="X10" s="137" t="str">
        <f>IF(Y10=0, "",IF(ISNA(VLOOKUP(Y10,Registration!$A$2:$D$477,4,0)),"Not registered",IF(VLOOKUP(Y10,Registration!$A$2:$D$477,4,0)=0,"Not registered",VLOOKUP(Y10,Registration!$A$2:$D$477,4,0))))</f>
        <v>U13G</v>
      </c>
      <c r="Y10" s="143">
        <v>169</v>
      </c>
      <c r="Z10" s="144">
        <v>30.8</v>
      </c>
      <c r="AA10" s="140"/>
    </row>
    <row r="11" spans="2:27" ht="15.75" x14ac:dyDescent="0.25">
      <c r="B11" s="15">
        <v>7</v>
      </c>
      <c r="C11" s="52"/>
      <c r="D11" s="59" t="str">
        <f>IF(G11=0, "",IF(ISNA(VLOOKUP(G11,Registration!$A$2:$C$577,2,0)),"Not registered",IF(VLOOKUP(G11,Registration!$A$2:$C$577,2,0)=0,"Not registered",VLOOKUP(G11,Registration!$A$2:$C$577,2,0))))</f>
        <v>Daniel Perry</v>
      </c>
      <c r="E11" s="59" t="str">
        <f>IF(G11=0, "",IF(ISNA(VLOOKUP(G11,Registration!$A$2:$C$577,3,0)),"Not registered",IF(VLOOKUP(G11,Registration!$A$2:$C$577,3,0)=0,"Not registered",VLOOKUP(G11,Registration!$A$2:$C$577,3,0))))</f>
        <v>Dorchester AC</v>
      </c>
      <c r="F11" s="59" t="str">
        <f>IF(G11=0, "",IF(ISNA(VLOOKUP(G11,Registration!$A$2:$D$477,4,0)),"Not registered",IF(VLOOKUP(G11,Registration!$A$2:$D$477,4,0)=0,"Not registered",VLOOKUP(G11,Registration!$A$2:$D$477,4,0))))</f>
        <v>U17M</v>
      </c>
      <c r="G11" s="56">
        <v>367</v>
      </c>
      <c r="H11" s="17">
        <v>26.2</v>
      </c>
      <c r="J11" s="112"/>
      <c r="K11" s="121">
        <v>7</v>
      </c>
      <c r="L11" s="122"/>
      <c r="M11" s="118" t="str">
        <f>IF(P11=0, "",IF(ISNA(VLOOKUP(P11,Registration!$A$2:$C$577,2,0)),"Not registered",IF(VLOOKUP(P11,Registration!$A$2:$C$577,2,0)=0,"Not registered",VLOOKUP(P11,Registration!$A$2:$C$577,2,0))))</f>
        <v/>
      </c>
      <c r="N11" s="118" t="str">
        <f>IF(P11=0, "",IF(ISNA(VLOOKUP(P11,Registration!$A$2:$C$577,3,0)),"Not registered",IF(VLOOKUP(P11,Registration!$A$2:$C$577,3,0)=0,"Not registered",VLOOKUP(P11,Registration!$A$2:$C$577,3,0))))</f>
        <v/>
      </c>
      <c r="O11" s="118" t="str">
        <f>IF(P11=0, "",IF(ISNA(VLOOKUP(P11,Registration!$A$2:$D$477,4,0)),"Not registered",IF(VLOOKUP(P11,Registration!$A$2:$D$477,4,0)=0,"Not registered",VLOOKUP(P11,Registration!$A$2:$D$477,4,0))))</f>
        <v/>
      </c>
      <c r="P11" s="123"/>
      <c r="Q11" s="124"/>
      <c r="R11" s="112"/>
      <c r="S11" s="129"/>
      <c r="T11" s="141">
        <v>7</v>
      </c>
      <c r="U11" s="142"/>
      <c r="V11" s="137" t="str">
        <f>IF(Y11=0, "",IF(ISNA(VLOOKUP(Y11,Registration!$A$2:$C$577,2,0)),"Not registered",IF(VLOOKUP(Y11,Registration!$A$2:$C$577,2,0)=0,"Not registered",VLOOKUP(Y11,Registration!$A$2:$C$577,2,0))))</f>
        <v>Sophie  Barnett</v>
      </c>
      <c r="W11" s="137" t="str">
        <f>IF(Y11=0, "",IF(ISNA(VLOOKUP(Y11,Registration!$A$2:$C$577,3,0)),"Not registered",IF(VLOOKUP(Y11,Registration!$A$2:$C$577,3,0)=0,"Not registered",VLOOKUP(Y11,Registration!$A$2:$C$577,3,0))))</f>
        <v>Wimborne AC</v>
      </c>
      <c r="X11" s="137" t="str">
        <f>IF(Y11=0, "",IF(ISNA(VLOOKUP(Y11,Registration!$A$2:$D$477,4,0)),"Not registered",IF(VLOOKUP(Y11,Registration!$A$2:$D$477,4,0)=0,"Not registered",VLOOKUP(Y11,Registration!$A$2:$D$477,4,0))))</f>
        <v>U13G</v>
      </c>
      <c r="Y11" s="143">
        <v>103</v>
      </c>
      <c r="Z11" s="144">
        <v>32.200000000000003</v>
      </c>
      <c r="AA11" s="140"/>
    </row>
    <row r="12" spans="2:27" ht="15.75" x14ac:dyDescent="0.25">
      <c r="B12" s="15">
        <v>8</v>
      </c>
      <c r="C12" s="52"/>
      <c r="D12" s="59" t="str">
        <f>IF(G12=0, "",IF(ISNA(VLOOKUP(G12,Registration!$A$2:$C$577,2,0)),"Not registered",IF(VLOOKUP(G12,Registration!$A$2:$C$577,2,0)=0,"Not registered",VLOOKUP(G12,Registration!$A$2:$C$577,2,0))))</f>
        <v>Josh Jack</v>
      </c>
      <c r="E12" s="59" t="str">
        <f>IF(G12=0, "",IF(ISNA(VLOOKUP(G12,Registration!$A$2:$C$577,3,0)),"Not registered",IF(VLOOKUP(G12,Registration!$A$2:$C$577,3,0)=0,"Not registered",VLOOKUP(G12,Registration!$A$2:$C$577,3,0))))</f>
        <v>Wimborne AC</v>
      </c>
      <c r="F12" s="59" t="str">
        <f>IF(G12=0, "",IF(ISNA(VLOOKUP(G12,Registration!$A$2:$D$477,4,0)),"Not registered",IF(VLOOKUP(G12,Registration!$A$2:$D$477,4,0)=0,"Not registered",VLOOKUP(G12,Registration!$A$2:$D$477,4,0))))</f>
        <v>U17M</v>
      </c>
      <c r="G12" s="57">
        <v>381</v>
      </c>
      <c r="H12" s="17">
        <v>27.4</v>
      </c>
      <c r="J12" s="112"/>
      <c r="K12" s="121">
        <v>8</v>
      </c>
      <c r="L12" s="122"/>
      <c r="M12" s="118" t="str">
        <f>IF(P12=0, "",IF(ISNA(VLOOKUP(P12,Registration!$A$2:$C$577,2,0)),"Not registered",IF(VLOOKUP(P12,Registration!$A$2:$C$577,2,0)=0,"Not registered",VLOOKUP(P12,Registration!$A$2:$C$577,2,0))))</f>
        <v/>
      </c>
      <c r="N12" s="118" t="str">
        <f>IF(P12=0, "",IF(ISNA(VLOOKUP(P12,Registration!$A$2:$C$577,3,0)),"Not registered",IF(VLOOKUP(P12,Registration!$A$2:$C$577,3,0)=0,"Not registered",VLOOKUP(P12,Registration!$A$2:$C$577,3,0))))</f>
        <v/>
      </c>
      <c r="O12" s="118" t="str">
        <f>IF(P12=0, "",IF(ISNA(VLOOKUP(P12,Registration!$A$2:$D$477,4,0)),"Not registered",IF(VLOOKUP(P12,Registration!$A$2:$D$477,4,0)=0,"Not registered",VLOOKUP(P12,Registration!$A$2:$D$477,4,0))))</f>
        <v/>
      </c>
      <c r="P12" s="128"/>
      <c r="Q12" s="124"/>
      <c r="R12" s="112"/>
      <c r="S12" s="129"/>
      <c r="T12" s="141">
        <v>8</v>
      </c>
      <c r="U12" s="142"/>
      <c r="V12" s="137" t="str">
        <f>IF(Y12=0, "",IF(ISNA(VLOOKUP(Y12,Registration!$A$2:$C$577,2,0)),"Not registered",IF(VLOOKUP(Y12,Registration!$A$2:$C$577,2,0)=0,"Not registered",VLOOKUP(Y12,Registration!$A$2:$C$577,2,0))))</f>
        <v/>
      </c>
      <c r="W12" s="137" t="str">
        <f>IF(Y12=0, "",IF(ISNA(VLOOKUP(Y12,Registration!$A$2:$C$577,3,0)),"Not registered",IF(VLOOKUP(Y12,Registration!$A$2:$C$577,3,0)=0,"Not registered",VLOOKUP(Y12,Registration!$A$2:$C$577,3,0))))</f>
        <v/>
      </c>
      <c r="X12" s="137" t="str">
        <f>IF(Y12=0, "",IF(ISNA(VLOOKUP(Y12,Registration!$A$2:$D$477,4,0)),"Not registered",IF(VLOOKUP(Y12,Registration!$A$2:$D$477,4,0)=0,"Not registered",VLOOKUP(Y12,Registration!$A$2:$D$477,4,0))))</f>
        <v/>
      </c>
      <c r="Y12" s="149"/>
      <c r="Z12" s="144"/>
      <c r="AA12" s="140"/>
    </row>
    <row r="13" spans="2:27" ht="15.75" x14ac:dyDescent="0.25">
      <c r="B13" s="22"/>
      <c r="C13" s="22"/>
      <c r="D13" s="23"/>
      <c r="E13" s="23"/>
      <c r="F13" s="23"/>
      <c r="G13" s="24"/>
      <c r="H13" s="5"/>
      <c r="J13" s="112"/>
      <c r="K13" s="112"/>
      <c r="L13" s="112"/>
      <c r="M13" s="112"/>
      <c r="N13" s="112"/>
      <c r="O13" s="112"/>
      <c r="P13" s="112"/>
      <c r="Q13" s="112"/>
      <c r="R13" s="112"/>
      <c r="S13" s="129"/>
      <c r="T13" s="129"/>
      <c r="U13" s="129"/>
      <c r="V13" s="129"/>
      <c r="W13" s="129"/>
      <c r="X13" s="129"/>
      <c r="Y13" s="129"/>
      <c r="Z13" s="129"/>
      <c r="AA13" s="130"/>
    </row>
    <row r="14" spans="2:27" ht="15.75" x14ac:dyDescent="0.25">
      <c r="B14" s="8" t="s">
        <v>153</v>
      </c>
      <c r="C14" s="9" t="s">
        <v>176</v>
      </c>
      <c r="D14" s="58" t="s">
        <v>27</v>
      </c>
      <c r="E14" s="58" t="s">
        <v>28</v>
      </c>
      <c r="F14" s="58" t="s">
        <v>155</v>
      </c>
      <c r="G14" s="8" t="s">
        <v>156</v>
      </c>
      <c r="H14" s="8" t="s">
        <v>157</v>
      </c>
      <c r="J14" s="112"/>
      <c r="K14" s="113" t="s">
        <v>153</v>
      </c>
      <c r="L14" s="114" t="s">
        <v>177</v>
      </c>
      <c r="M14" s="115" t="s">
        <v>27</v>
      </c>
      <c r="N14" s="115" t="s">
        <v>28</v>
      </c>
      <c r="O14" s="115" t="s">
        <v>155</v>
      </c>
      <c r="P14" s="113" t="s">
        <v>156</v>
      </c>
      <c r="Q14" s="113" t="s">
        <v>157</v>
      </c>
      <c r="R14" s="112"/>
      <c r="S14" s="129"/>
      <c r="T14" s="131" t="s">
        <v>153</v>
      </c>
      <c r="U14" s="132" t="s">
        <v>178</v>
      </c>
      <c r="V14" s="150" t="s">
        <v>27</v>
      </c>
      <c r="W14" s="150" t="s">
        <v>28</v>
      </c>
      <c r="X14" s="150" t="s">
        <v>155</v>
      </c>
      <c r="Y14" s="131" t="s">
        <v>156</v>
      </c>
      <c r="Z14" s="131" t="s">
        <v>157</v>
      </c>
      <c r="AA14" s="134"/>
    </row>
    <row r="15" spans="2:27" ht="15.75" x14ac:dyDescent="0.25">
      <c r="B15" s="11">
        <v>1</v>
      </c>
      <c r="C15" s="51"/>
      <c r="D15" s="59" t="str">
        <f>IF(G15=0, "",IF(ISNA(VLOOKUP(G15,Registration!$A$2:$C$577,2,0)),"Not registered",IF(VLOOKUP(G15,Registration!$A$2:$C$577,2,0)=0,"Not registered",VLOOKUP(G15,Registration!$A$2:$C$577,2,0))))</f>
        <v>femi akinbobola</v>
      </c>
      <c r="E15" s="59" t="str">
        <f>IF(G15=0, "",IF(ISNA(VLOOKUP(G15,Registration!$A$2:$C$577,3,0)),"Not registered",IF(VLOOKUP(G15,Registration!$A$2:$C$577,3,0)=0,"Not registered",VLOOKUP(G15,Registration!$A$2:$C$577,3,0))))</f>
        <v>Team Bath Athletic Club</v>
      </c>
      <c r="F15" s="59" t="str">
        <f>IF(G15=0, "",IF(ISNA(VLOOKUP(G15,Registration!$A$2:$D$477,4,0)),"Not registered",IF(VLOOKUP(G15,Registration!$A$2:$D$477,4,0)=0,"Not registered",VLOOKUP(G15,Registration!$A$2:$D$477,4,0))))</f>
        <v>U20M</v>
      </c>
      <c r="G15" s="55">
        <v>1</v>
      </c>
      <c r="H15" s="13">
        <v>22.9</v>
      </c>
      <c r="J15" s="112"/>
      <c r="K15" s="116">
        <v>1</v>
      </c>
      <c r="L15" s="117"/>
      <c r="M15" s="118" t="str">
        <f>IF(P15=0, "",IF(ISNA(VLOOKUP(P15,Registration!$A$2:$C$577,2,0)),"Not registered",IF(VLOOKUP(P15,Registration!$A$2:$C$577,2,0)=0,"Not registered",VLOOKUP(P15,Registration!$A$2:$C$577,2,0))))</f>
        <v>Henry Brooks</v>
      </c>
      <c r="N15" s="118" t="str">
        <f>IF(P15=0, "",IF(ISNA(VLOOKUP(P15,Registration!$A$2:$C$577,3,0)),"Not registered",IF(VLOOKUP(P15,Registration!$A$2:$C$577,3,0)=0,"Not registered",VLOOKUP(P15,Registration!$A$2:$C$577,3,0))))</f>
        <v>Southampton Athletic Club</v>
      </c>
      <c r="O15" s="118" t="str">
        <f>IF(P15=0, "",IF(ISNA(VLOOKUP(P15,Registration!$A$2:$D$477,4,0)),"Not registered",IF(VLOOKUP(P15,Registration!$A$2:$D$477,4,0)=0,"Not registered",VLOOKUP(P15,Registration!$A$2:$D$477,4,0))))</f>
        <v>U15B</v>
      </c>
      <c r="P15" s="119">
        <v>294</v>
      </c>
      <c r="Q15" s="120">
        <v>25.4</v>
      </c>
      <c r="R15" s="112"/>
      <c r="S15" s="129"/>
      <c r="T15" s="135">
        <v>1</v>
      </c>
      <c r="U15" s="151"/>
      <c r="V15" s="137" t="str">
        <f>IF(Y15=0, "",IF(ISNA(VLOOKUP(Y15,Registration!$A$2:$C$577,2,0)),"Not registered",IF(VLOOKUP(Y15,Registration!$A$2:$C$577,2,0)=0,"Not registered",VLOOKUP(Y15,Registration!$A$2:$C$577,2,0))))</f>
        <v>Elizabeth Richley</v>
      </c>
      <c r="W15" s="137" t="str">
        <f>IF(Y15=0, "",IF(ISNA(VLOOKUP(Y15,Registration!$A$2:$C$577,3,0)),"Not registered",IF(VLOOKUP(Y15,Registration!$A$2:$C$577,3,0)=0,"Not registered",VLOOKUP(Y15,Registration!$A$2:$C$577,3,0))))</f>
        <v>Poole AC</v>
      </c>
      <c r="X15" s="137" t="str">
        <f>IF(Y15=0, "",IF(ISNA(VLOOKUP(Y15,Registration!$A$2:$D$477,4,0)),"Not registered",IF(VLOOKUP(Y15,Registration!$A$2:$D$477,4,0)=0,"Not registered",VLOOKUP(Y15,Registration!$A$2:$D$477,4,0))))</f>
        <v>U13G</v>
      </c>
      <c r="Y15" s="138">
        <v>151</v>
      </c>
      <c r="Z15" s="139">
        <v>28.6</v>
      </c>
      <c r="AA15" s="140"/>
    </row>
    <row r="16" spans="2:27" ht="15.75" x14ac:dyDescent="0.25">
      <c r="B16" s="15">
        <v>2</v>
      </c>
      <c r="C16" s="52"/>
      <c r="D16" s="59" t="str">
        <f>IF(G16=0, "",IF(ISNA(VLOOKUP(G16,Registration!$A$2:$C$577,2,0)),"Not registered",IF(VLOOKUP(G16,Registration!$A$2:$C$577,2,0)=0,"Not registered",VLOOKUP(G16,Registration!$A$2:$C$577,2,0))))</f>
        <v>Curtis Ormerod-Taylor</v>
      </c>
      <c r="E16" s="59" t="str">
        <f>IF(G16=0, "",IF(ISNA(VLOOKUP(G16,Registration!$A$2:$C$577,3,0)),"Not registered",IF(VLOOKUP(G16,Registration!$A$2:$C$577,3,0)=0,"Not registered",VLOOKUP(G16,Registration!$A$2:$C$577,3,0))))</f>
        <v>Wimborne AC</v>
      </c>
      <c r="F16" s="59" t="str">
        <f>IF(G16=0, "",IF(ISNA(VLOOKUP(G16,Registration!$A$2:$D$477,4,0)),"Not registered",IF(VLOOKUP(G16,Registration!$A$2:$D$477,4,0)=0,"Not registered",VLOOKUP(G16,Registration!$A$2:$D$477,4,0))))</f>
        <v>U20M</v>
      </c>
      <c r="G16" s="56">
        <v>14</v>
      </c>
      <c r="H16" s="17">
        <v>23.2</v>
      </c>
      <c r="J16" s="112"/>
      <c r="K16" s="121">
        <v>2</v>
      </c>
      <c r="L16" s="122"/>
      <c r="M16" s="118" t="str">
        <f>IF(P16=0, "",IF(ISNA(VLOOKUP(P16,Registration!$A$2:$C$577,2,0)),"Not registered",IF(VLOOKUP(P16,Registration!$A$2:$C$577,2,0)=0,"Not registered",VLOOKUP(P16,Registration!$A$2:$C$577,2,0))))</f>
        <v>Jago Evison</v>
      </c>
      <c r="N16" s="118" t="str">
        <f>IF(P16=0, "",IF(ISNA(VLOOKUP(P16,Registration!$A$2:$C$577,3,0)),"Not registered",IF(VLOOKUP(P16,Registration!$A$2:$C$577,3,0)=0,"Not registered",VLOOKUP(P16,Registration!$A$2:$C$577,3,0))))</f>
        <v>Andover AC</v>
      </c>
      <c r="O16" s="118" t="str">
        <f>IF(P16=0, "",IF(ISNA(VLOOKUP(P16,Registration!$A$2:$D$477,4,0)),"Not registered",IF(VLOOKUP(P16,Registration!$A$2:$D$477,4,0)=0,"Not registered",VLOOKUP(P16,Registration!$A$2:$D$477,4,0))))</f>
        <v>U15B</v>
      </c>
      <c r="P16" s="123">
        <v>287</v>
      </c>
      <c r="Q16" s="124">
        <v>25.8</v>
      </c>
      <c r="R16" s="112"/>
      <c r="S16" s="129"/>
      <c r="T16" s="141">
        <v>2</v>
      </c>
      <c r="U16" s="152"/>
      <c r="V16" s="137" t="str">
        <f>IF(Y16=0, "",IF(ISNA(VLOOKUP(Y16,Registration!$A$2:$C$577,2,0)),"Not registered",IF(VLOOKUP(Y16,Registration!$A$2:$C$577,2,0)=0,"Not registered",VLOOKUP(Y16,Registration!$A$2:$C$577,2,0))))</f>
        <v>Amelia Hopkinson</v>
      </c>
      <c r="W16" s="137" t="str">
        <f>IF(Y16=0, "",IF(ISNA(VLOOKUP(Y16,Registration!$A$2:$C$577,3,0)),"Not registered",IF(VLOOKUP(Y16,Registration!$A$2:$C$577,3,0)=0,"Not registered",VLOOKUP(Y16,Registration!$A$2:$C$577,3,0))))</f>
        <v>Southampton Athletic Club</v>
      </c>
      <c r="X16" s="137" t="str">
        <f>IF(Y16=0, "",IF(ISNA(VLOOKUP(Y16,Registration!$A$2:$D$477,4,0)),"Not registered",IF(VLOOKUP(Y16,Registration!$A$2:$D$477,4,0)=0,"Not registered",VLOOKUP(Y16,Registration!$A$2:$D$477,4,0))))</f>
        <v>U13G</v>
      </c>
      <c r="Y16" s="143">
        <v>130</v>
      </c>
      <c r="Z16" s="144">
        <v>29.2</v>
      </c>
      <c r="AA16" s="140"/>
    </row>
    <row r="17" spans="2:27" ht="15.75" x14ac:dyDescent="0.25">
      <c r="B17" s="15">
        <v>3</v>
      </c>
      <c r="C17" s="52"/>
      <c r="D17" s="59" t="str">
        <f>IF(G17=0, "",IF(ISNA(VLOOKUP(G17,Registration!$A$2:$C$577,2,0)),"Not registered",IF(VLOOKUP(G17,Registration!$A$2:$C$577,2,0)=0,"Not registered",VLOOKUP(G17,Registration!$A$2:$C$577,2,0))))</f>
        <v>Michael McDonagh</v>
      </c>
      <c r="E17" s="59" t="str">
        <f>IF(G17=0, "",IF(ISNA(VLOOKUP(G17,Registration!$A$2:$C$577,3,0)),"Not registered",IF(VLOOKUP(G17,Registration!$A$2:$C$577,3,0)=0,"Not registered",VLOOKUP(G17,Registration!$A$2:$C$577,3,0))))</f>
        <v>Team Bath Athletic Club</v>
      </c>
      <c r="F17" s="59" t="str">
        <f>IF(G17=0, "",IF(ISNA(VLOOKUP(G17,Registration!$A$2:$D$477,4,0)),"Not registered",IF(VLOOKUP(G17,Registration!$A$2:$D$477,4,0)=0,"Not registered",VLOOKUP(G17,Registration!$A$2:$D$477,4,0))))</f>
        <v>U20M</v>
      </c>
      <c r="G17" s="56">
        <v>12</v>
      </c>
      <c r="H17" s="17">
        <v>25.1</v>
      </c>
      <c r="J17" s="112"/>
      <c r="K17" s="121">
        <v>3</v>
      </c>
      <c r="L17" s="122"/>
      <c r="M17" s="118" t="str">
        <f>IF(P17=0, "",IF(ISNA(VLOOKUP(P17,Registration!$A$2:$C$577,2,0)),"Not registered",IF(VLOOKUP(P17,Registration!$A$2:$C$577,2,0)=0,"Not registered",VLOOKUP(P17,Registration!$A$2:$C$577,2,0))))</f>
        <v>Rusciano Thomas-Riley</v>
      </c>
      <c r="N17" s="118" t="str">
        <f>IF(P17=0, "",IF(ISNA(VLOOKUP(P17,Registration!$A$2:$C$577,3,0)),"Not registered",IF(VLOOKUP(P17,Registration!$A$2:$C$577,3,0)=0,"Not registered",VLOOKUP(P17,Registration!$A$2:$C$577,3,0))))</f>
        <v>Coventry Godiva Harriers</v>
      </c>
      <c r="O17" s="118" t="str">
        <f>IF(P17=0, "",IF(ISNA(VLOOKUP(P17,Registration!$A$2:$D$477,4,0)),"Not registered",IF(VLOOKUP(P17,Registration!$A$2:$D$477,4,0)=0,"Not registered",VLOOKUP(P17,Registration!$A$2:$D$477,4,0))))</f>
        <v>U15B</v>
      </c>
      <c r="P17" s="123">
        <v>467</v>
      </c>
      <c r="Q17" s="125">
        <v>25.9</v>
      </c>
      <c r="R17" s="112"/>
      <c r="S17" s="129"/>
      <c r="T17" s="141">
        <v>3</v>
      </c>
      <c r="U17" s="152"/>
      <c r="V17" s="137" t="str">
        <f>IF(Y17=0, "",IF(ISNA(VLOOKUP(Y17,Registration!$A$2:$C$577,2,0)),"Not registered",IF(VLOOKUP(Y17,Registration!$A$2:$C$577,2,0)=0,"Not registered",VLOOKUP(Y17,Registration!$A$2:$C$577,2,0))))</f>
        <v>Nia McConnell</v>
      </c>
      <c r="W17" s="137" t="str">
        <f>IF(Y17=0, "",IF(ISNA(VLOOKUP(Y17,Registration!$A$2:$C$577,3,0)),"Not registered",IF(VLOOKUP(Y17,Registration!$A$2:$C$577,3,0)=0,"Not registered",VLOOKUP(Y17,Registration!$A$2:$C$577,3,0))))</f>
        <v>Dorchester AC</v>
      </c>
      <c r="X17" s="137" t="str">
        <f>IF(Y17=0, "",IF(ISNA(VLOOKUP(Y17,Registration!$A$2:$D$477,4,0)),"Not registered",IF(VLOOKUP(Y17,Registration!$A$2:$D$477,4,0)=0,"Not registered",VLOOKUP(Y17,Registration!$A$2:$D$477,4,0))))</f>
        <v>U13G</v>
      </c>
      <c r="Y17" s="143">
        <v>138</v>
      </c>
      <c r="Z17" s="145">
        <v>30.2</v>
      </c>
      <c r="AA17" s="146"/>
    </row>
    <row r="18" spans="2:27" ht="15.75" x14ac:dyDescent="0.25">
      <c r="B18" s="15">
        <v>4</v>
      </c>
      <c r="C18" s="53"/>
      <c r="D18" s="59" t="str">
        <f>IF(G18=0, "",IF(ISNA(VLOOKUP(G18,Registration!$A$2:$C$577,2,0)),"Not registered",IF(VLOOKUP(G18,Registration!$A$2:$C$577,2,0)=0,"Not registered",VLOOKUP(G18,Registration!$A$2:$C$577,2,0))))</f>
        <v/>
      </c>
      <c r="E18" s="59" t="str">
        <f>IF(G18=0, "",IF(ISNA(VLOOKUP(G18,Registration!$A$2:$C$577,3,0)),"Not registered",IF(VLOOKUP(G18,Registration!$A$2:$C$577,3,0)=0,"Not registered",VLOOKUP(G18,Registration!$A$2:$C$577,3,0))))</f>
        <v/>
      </c>
      <c r="F18" s="59" t="str">
        <f>IF(G18=0, "",IF(ISNA(VLOOKUP(G18,Registration!$A$2:$D$477,4,0)),"Not registered",IF(VLOOKUP(G18,Registration!$A$2:$D$477,4,0)=0,"Not registered",VLOOKUP(G18,Registration!$A$2:$D$477,4,0))))</f>
        <v/>
      </c>
      <c r="G18" s="56"/>
      <c r="H18" s="17"/>
      <c r="J18" s="112"/>
      <c r="K18" s="121">
        <v>4</v>
      </c>
      <c r="L18" s="126"/>
      <c r="M18" s="118" t="str">
        <f>IF(P18=0, "",IF(ISNA(VLOOKUP(P18,Registration!$A$2:$C$577,2,0)),"Not registered",IF(VLOOKUP(P18,Registration!$A$2:$C$577,2,0)=0,"Not registered",VLOOKUP(P18,Registration!$A$2:$C$577,2,0))))</f>
        <v>Jamie  Norton</v>
      </c>
      <c r="N18" s="118" t="str">
        <f>IF(P18=0, "",IF(ISNA(VLOOKUP(P18,Registration!$A$2:$C$577,3,0)),"Not registered",IF(VLOOKUP(P18,Registration!$A$2:$C$577,3,0)=0,"Not registered",VLOOKUP(P18,Registration!$A$2:$C$577,3,0))))</f>
        <v>Southampton Athletic Club</v>
      </c>
      <c r="O18" s="118" t="str">
        <f>IF(P18=0, "",IF(ISNA(VLOOKUP(P18,Registration!$A$2:$D$477,4,0)),"Not registered",IF(VLOOKUP(P18,Registration!$A$2:$D$477,4,0)=0,"Not registered",VLOOKUP(P18,Registration!$A$2:$D$477,4,0))))</f>
        <v>U15B</v>
      </c>
      <c r="P18" s="123">
        <v>455</v>
      </c>
      <c r="Q18" s="124">
        <v>27.1</v>
      </c>
      <c r="R18" s="112"/>
      <c r="S18" s="129"/>
      <c r="T18" s="141">
        <v>4</v>
      </c>
      <c r="U18" s="153"/>
      <c r="V18" s="137" t="str">
        <f>IF(Y18=0, "",IF(ISNA(VLOOKUP(Y18,Registration!$A$2:$C$577,2,0)),"Not registered",IF(VLOOKUP(Y18,Registration!$A$2:$C$577,2,0)=0,"Not registered",VLOOKUP(Y18,Registration!$A$2:$C$577,2,0))))</f>
        <v>Jasmine Blampied</v>
      </c>
      <c r="W18" s="137" t="str">
        <f>IF(Y18=0, "",IF(ISNA(VLOOKUP(Y18,Registration!$A$2:$C$577,3,0)),"Not registered",IF(VLOOKUP(Y18,Registration!$A$2:$C$577,3,0)=0,"Not registered",VLOOKUP(Y18,Registration!$A$2:$C$577,3,0))))</f>
        <v>southampton athletis club</v>
      </c>
      <c r="X18" s="137" t="str">
        <f>IF(Y18=0, "",IF(ISNA(VLOOKUP(Y18,Registration!$A$2:$D$477,4,0)),"Not registered",IF(VLOOKUP(Y18,Registration!$A$2:$D$477,4,0)=0,"Not registered",VLOOKUP(Y18,Registration!$A$2:$D$477,4,0))))</f>
        <v>U13G</v>
      </c>
      <c r="Y18" s="143">
        <v>106</v>
      </c>
      <c r="Z18" s="144">
        <v>30.5</v>
      </c>
      <c r="AA18" s="140"/>
    </row>
    <row r="19" spans="2:27" ht="15.75" x14ac:dyDescent="0.25">
      <c r="B19" s="15">
        <v>5</v>
      </c>
      <c r="C19" s="54"/>
      <c r="D19" s="59" t="str">
        <f>IF(G19=0, "",IF(ISNA(VLOOKUP(G19,Registration!$A$2:$C$577,2,0)),"Not registered",IF(VLOOKUP(G19,Registration!$A$2:$C$577,2,0)=0,"Not registered",VLOOKUP(G19,Registration!$A$2:$C$577,2,0))))</f>
        <v/>
      </c>
      <c r="E19" s="59" t="str">
        <f>IF(G19=0, "",IF(ISNA(VLOOKUP(G19,Registration!$A$2:$C$577,3,0)),"Not registered",IF(VLOOKUP(G19,Registration!$A$2:$C$577,3,0)=0,"Not registered",VLOOKUP(G19,Registration!$A$2:$C$577,3,0))))</f>
        <v/>
      </c>
      <c r="F19" s="59" t="str">
        <f>IF(G19=0, "",IF(ISNA(VLOOKUP(G19,Registration!$A$2:$D$477,4,0)),"Not registered",IF(VLOOKUP(G19,Registration!$A$2:$D$477,4,0)=0,"Not registered",VLOOKUP(G19,Registration!$A$2:$D$477,4,0))))</f>
        <v/>
      </c>
      <c r="G19" s="56"/>
      <c r="H19" s="17"/>
      <c r="J19" s="112"/>
      <c r="K19" s="121">
        <v>5</v>
      </c>
      <c r="L19" s="127"/>
      <c r="M19" s="118" t="str">
        <f>IF(P19=0, "",IF(ISNA(VLOOKUP(P19,Registration!$A$2:$C$577,2,0)),"Not registered",IF(VLOOKUP(P19,Registration!$A$2:$C$577,2,0)=0,"Not registered",VLOOKUP(P19,Registration!$A$2:$C$577,2,0))))</f>
        <v>Ethan Gill</v>
      </c>
      <c r="N19" s="118" t="str">
        <f>IF(P19=0, "",IF(ISNA(VLOOKUP(P19,Registration!$A$2:$C$577,3,0)),"Not registered",IF(VLOOKUP(P19,Registration!$A$2:$C$577,3,0)=0,"Not registered",VLOOKUP(P19,Registration!$A$2:$C$577,3,0))))</f>
        <v>Bristol and West AC</v>
      </c>
      <c r="O19" s="118" t="str">
        <f>IF(P19=0, "",IF(ISNA(VLOOKUP(P19,Registration!$A$2:$D$477,4,0)),"Not registered",IF(VLOOKUP(P19,Registration!$A$2:$D$477,4,0)=0,"Not registered",VLOOKUP(P19,Registration!$A$2:$D$477,4,0))))</f>
        <v>U15B</v>
      </c>
      <c r="P19" s="123">
        <v>286</v>
      </c>
      <c r="Q19" s="124">
        <v>27.8</v>
      </c>
      <c r="R19" s="112"/>
      <c r="S19" s="129"/>
      <c r="T19" s="141">
        <v>5</v>
      </c>
      <c r="U19" s="132"/>
      <c r="V19" s="137" t="str">
        <f>IF(Y19=0, "",IF(ISNA(VLOOKUP(Y19,Registration!$A$2:$C$577,2,0)),"Not registered",IF(VLOOKUP(Y19,Registration!$A$2:$C$577,2,0)=0,"Not registered",VLOOKUP(Y19,Registration!$A$2:$C$577,2,0))))</f>
        <v>Katelyn Smith</v>
      </c>
      <c r="W19" s="137" t="str">
        <f>IF(Y19=0, "",IF(ISNA(VLOOKUP(Y19,Registration!$A$2:$C$577,3,0)),"Not registered",IF(VLOOKUP(Y19,Registration!$A$2:$C$577,3,0)=0,"Not registered",VLOOKUP(Y19,Registration!$A$2:$C$577,3,0))))</f>
        <v>Poole Runners</v>
      </c>
      <c r="X19" s="137" t="str">
        <f>IF(Y19=0, "",IF(ISNA(VLOOKUP(Y19,Registration!$A$2:$D$477,4,0)),"Not registered",IF(VLOOKUP(Y19,Registration!$A$2:$D$477,4,0)=0,"Not registered",VLOOKUP(Y19,Registration!$A$2:$D$477,4,0))))</f>
        <v>U13G</v>
      </c>
      <c r="Y19" s="143">
        <v>160</v>
      </c>
      <c r="Z19" s="144">
        <v>32.5</v>
      </c>
      <c r="AA19" s="140"/>
    </row>
    <row r="20" spans="2:27" ht="15.75" x14ac:dyDescent="0.25">
      <c r="B20" s="15">
        <v>6</v>
      </c>
      <c r="C20" s="52"/>
      <c r="D20" s="59" t="str">
        <f>IF(G20=0, "",IF(ISNA(VLOOKUP(G20,Registration!$A$2:$C$577,2,0)),"Not registered",IF(VLOOKUP(G20,Registration!$A$2:$C$577,2,0)=0,"Not registered",VLOOKUP(G20,Registration!$A$2:$C$577,2,0))))</f>
        <v/>
      </c>
      <c r="E20" s="59" t="str">
        <f>IF(G20=0, "",IF(ISNA(VLOOKUP(G20,Registration!$A$2:$C$577,3,0)),"Not registered",IF(VLOOKUP(G20,Registration!$A$2:$C$577,3,0)=0,"Not registered",VLOOKUP(G20,Registration!$A$2:$C$577,3,0))))</f>
        <v/>
      </c>
      <c r="F20" s="59" t="str">
        <f>IF(G20=0, "",IF(ISNA(VLOOKUP(G20,Registration!$A$2:$D$477,4,0)),"Not registered",IF(VLOOKUP(G20,Registration!$A$2:$D$477,4,0)=0,"Not registered",VLOOKUP(G20,Registration!$A$2:$D$477,4,0))))</f>
        <v/>
      </c>
      <c r="G20" s="56"/>
      <c r="H20" s="17"/>
      <c r="J20" s="112"/>
      <c r="K20" s="121">
        <v>6</v>
      </c>
      <c r="L20" s="122"/>
      <c r="M20" s="118" t="str">
        <f>IF(P20=0, "",IF(ISNA(VLOOKUP(P20,Registration!$A$2:$C$577,2,0)),"Not registered",IF(VLOOKUP(P20,Registration!$A$2:$C$577,2,0)=0,"Not registered",VLOOKUP(P20,Registration!$A$2:$C$577,2,0))))</f>
        <v>James Mitchell</v>
      </c>
      <c r="N20" s="118" t="str">
        <f>IF(P20=0, "",IF(ISNA(VLOOKUP(P20,Registration!$A$2:$C$577,3,0)),"Not registered",IF(VLOOKUP(P20,Registration!$A$2:$C$577,3,0)=0,"Not registered",VLOOKUP(P20,Registration!$A$2:$C$577,3,0))))</f>
        <v>Southampton Athletic Club</v>
      </c>
      <c r="O20" s="118" t="str">
        <f>IF(P20=0, "",IF(ISNA(VLOOKUP(P20,Registration!$A$2:$D$477,4,0)),"Not registered",IF(VLOOKUP(P20,Registration!$A$2:$D$477,4,0)=0,"Not registered",VLOOKUP(P20,Registration!$A$2:$D$477,4,0))))</f>
        <v>U15B</v>
      </c>
      <c r="P20" s="123">
        <v>453</v>
      </c>
      <c r="Q20" s="124">
        <v>28.3</v>
      </c>
      <c r="R20" s="112"/>
      <c r="S20" s="129"/>
      <c r="T20" s="141">
        <v>6</v>
      </c>
      <c r="U20" s="152"/>
      <c r="V20" s="137" t="str">
        <f>IF(Y20=0, "",IF(ISNA(VLOOKUP(Y20,Registration!$A$2:$C$577,2,0)),"Not registered",IF(VLOOKUP(Y20,Registration!$A$2:$C$577,2,0)=0,"Not registered",VLOOKUP(Y20,Registration!$A$2:$C$577,2,0))))</f>
        <v>Emma Doman</v>
      </c>
      <c r="W20" s="137" t="str">
        <f>IF(Y20=0, "",IF(ISNA(VLOOKUP(Y20,Registration!$A$2:$C$577,3,0)),"Not registered",IF(VLOOKUP(Y20,Registration!$A$2:$C$577,3,0)=0,"Not registered",VLOOKUP(Y20,Registration!$A$2:$C$577,3,0))))</f>
        <v>New Forest Junior AC</v>
      </c>
      <c r="X20" s="137" t="str">
        <f>IF(Y20=0, "",IF(ISNA(VLOOKUP(Y20,Registration!$A$2:$D$477,4,0)),"Not registered",IF(VLOOKUP(Y20,Registration!$A$2:$D$477,4,0)=0,"Not registered",VLOOKUP(Y20,Registration!$A$2:$D$477,4,0))))</f>
        <v>U13G</v>
      </c>
      <c r="Y20" s="143">
        <v>120</v>
      </c>
      <c r="Z20" s="144">
        <v>32.6</v>
      </c>
      <c r="AA20" s="140"/>
    </row>
    <row r="21" spans="2:27" ht="15.75" x14ac:dyDescent="0.25">
      <c r="B21" s="15">
        <v>7</v>
      </c>
      <c r="C21" s="52"/>
      <c r="D21" s="59" t="str">
        <f>IF(G21=0, "",IF(ISNA(VLOOKUP(G21,Registration!$A$2:$C$577,2,0)),"Not registered",IF(VLOOKUP(G21,Registration!$A$2:$C$577,2,0)=0,"Not registered",VLOOKUP(G21,Registration!$A$2:$C$577,2,0))))</f>
        <v/>
      </c>
      <c r="E21" s="59" t="str">
        <f>IF(G21=0, "",IF(ISNA(VLOOKUP(G21,Registration!$A$2:$C$577,3,0)),"Not registered",IF(VLOOKUP(G21,Registration!$A$2:$C$577,3,0)=0,"Not registered",VLOOKUP(G21,Registration!$A$2:$C$577,3,0))))</f>
        <v/>
      </c>
      <c r="F21" s="59" t="str">
        <f>IF(G21=0, "",IF(ISNA(VLOOKUP(G21,Registration!$A$2:$D$477,4,0)),"Not registered",IF(VLOOKUP(G21,Registration!$A$2:$D$477,4,0)=0,"Not registered",VLOOKUP(G21,Registration!$A$2:$D$477,4,0))))</f>
        <v/>
      </c>
      <c r="G21" s="56"/>
      <c r="H21" s="17"/>
      <c r="J21" s="112"/>
      <c r="K21" s="121">
        <v>7</v>
      </c>
      <c r="L21" s="122"/>
      <c r="M21" s="118" t="str">
        <f>IF(P21=0, "",IF(ISNA(VLOOKUP(P21,Registration!$A$2:$C$577,2,0)),"Not registered",IF(VLOOKUP(P21,Registration!$A$2:$C$577,2,0)=0,"Not registered",VLOOKUP(P21,Registration!$A$2:$C$577,2,0))))</f>
        <v/>
      </c>
      <c r="N21" s="118" t="str">
        <f>IF(P21=0, "",IF(ISNA(VLOOKUP(P21,Registration!$A$2:$C$577,3,0)),"Not registered",IF(VLOOKUP(P21,Registration!$A$2:$C$577,3,0)=0,"Not registered",VLOOKUP(P21,Registration!$A$2:$C$577,3,0))))</f>
        <v/>
      </c>
      <c r="O21" s="118" t="str">
        <f>IF(P21=0, "",IF(ISNA(VLOOKUP(P21,Registration!$A$2:$D$477,4,0)),"Not registered",IF(VLOOKUP(P21,Registration!$A$2:$D$477,4,0)=0,"Not registered",VLOOKUP(P21,Registration!$A$2:$D$477,4,0))))</f>
        <v/>
      </c>
      <c r="P21" s="123"/>
      <c r="Q21" s="124"/>
      <c r="R21" s="112"/>
      <c r="S21" s="129"/>
      <c r="T21" s="141">
        <v>7</v>
      </c>
      <c r="U21" s="152"/>
      <c r="V21" s="137" t="str">
        <f>IF(Y21=0, "",IF(ISNA(VLOOKUP(Y21,Registration!$A$2:$C$577,2,0)),"Not registered",IF(VLOOKUP(Y21,Registration!$A$2:$C$577,2,0)=0,"Not registered",VLOOKUP(Y21,Registration!$A$2:$C$577,2,0))))</f>
        <v>Willow Smith</v>
      </c>
      <c r="W21" s="137" t="str">
        <f>IF(Y21=0, "",IF(ISNA(VLOOKUP(Y21,Registration!$A$2:$C$577,3,0)),"Not registered",IF(VLOOKUP(Y21,Registration!$A$2:$C$577,3,0)=0,"Not registered",VLOOKUP(Y21,Registration!$A$2:$C$577,3,0))))</f>
        <v>New Forest Junior AC</v>
      </c>
      <c r="X21" s="137" t="str">
        <f>IF(Y21=0, "",IF(ISNA(VLOOKUP(Y21,Registration!$A$2:$D$477,4,0)),"Not registered",IF(VLOOKUP(Y21,Registration!$A$2:$D$477,4,0)=0,"Not registered",VLOOKUP(Y21,Registration!$A$2:$D$477,4,0))))</f>
        <v>U13G</v>
      </c>
      <c r="Y21" s="143">
        <v>163</v>
      </c>
      <c r="Z21" s="144">
        <v>32.6</v>
      </c>
      <c r="AA21" s="140"/>
    </row>
    <row r="22" spans="2:27" ht="15.75" x14ac:dyDescent="0.25">
      <c r="B22" s="15">
        <v>8</v>
      </c>
      <c r="C22" s="52"/>
      <c r="D22" s="59" t="str">
        <f>IF(G22=0, "",IF(ISNA(VLOOKUP(G22,Registration!$A$2:$C$577,2,0)),"Not registered",IF(VLOOKUP(G22,Registration!$A$2:$C$577,2,0)=0,"Not registered",VLOOKUP(G22,Registration!$A$2:$C$577,2,0))))</f>
        <v/>
      </c>
      <c r="E22" s="59" t="str">
        <f>IF(G22=0, "",IF(ISNA(VLOOKUP(G22,Registration!$A$2:$C$577,3,0)),"Not registered",IF(VLOOKUP(G22,Registration!$A$2:$C$577,3,0)=0,"Not registered",VLOOKUP(G22,Registration!$A$2:$C$577,3,0))))</f>
        <v/>
      </c>
      <c r="F22" s="59" t="str">
        <f>IF(G22=0, "",IF(ISNA(VLOOKUP(G22,Registration!$A$2:$D$477,4,0)),"Not registered",IF(VLOOKUP(G22,Registration!$A$2:$D$477,4,0)=0,"Not registered",VLOOKUP(G22,Registration!$A$2:$D$477,4,0))))</f>
        <v/>
      </c>
      <c r="G22" s="57"/>
      <c r="H22" s="17"/>
      <c r="J22" s="112"/>
      <c r="K22" s="121">
        <v>8</v>
      </c>
      <c r="L22" s="122"/>
      <c r="M22" s="118" t="str">
        <f>IF(P22=0, "",IF(ISNA(VLOOKUP(P22,Registration!$A$2:$C$577,2,0)),"Not registered",IF(VLOOKUP(P22,Registration!$A$2:$C$577,2,0)=0,"Not registered",VLOOKUP(P22,Registration!$A$2:$C$577,2,0))))</f>
        <v/>
      </c>
      <c r="N22" s="118" t="str">
        <f>IF(P22=0, "",IF(ISNA(VLOOKUP(P22,Registration!$A$2:$C$577,3,0)),"Not registered",IF(VLOOKUP(P22,Registration!$A$2:$C$577,3,0)=0,"Not registered",VLOOKUP(P22,Registration!$A$2:$C$577,3,0))))</f>
        <v/>
      </c>
      <c r="O22" s="118" t="str">
        <f>IF(P22=0, "",IF(ISNA(VLOOKUP(P22,Registration!$A$2:$D$477,4,0)),"Not registered",IF(VLOOKUP(P22,Registration!$A$2:$D$477,4,0)=0,"Not registered",VLOOKUP(P22,Registration!$A$2:$D$477,4,0))))</f>
        <v/>
      </c>
      <c r="P22" s="128"/>
      <c r="Q22" s="124"/>
      <c r="R22" s="112"/>
      <c r="S22" s="129"/>
      <c r="T22" s="141">
        <v>8</v>
      </c>
      <c r="U22" s="152"/>
      <c r="V22" s="137" t="str">
        <f>IF(Y22=0, "",IF(ISNA(VLOOKUP(Y22,Registration!$A$2:$C$577,2,0)),"Not registered",IF(VLOOKUP(Y22,Registration!$A$2:$C$577,2,0)=0,"Not registered",VLOOKUP(Y22,Registration!$A$2:$C$577,2,0))))</f>
        <v/>
      </c>
      <c r="W22" s="137" t="str">
        <f>IF(Y22=0, "",IF(ISNA(VLOOKUP(Y22,Registration!$A$2:$C$577,3,0)),"Not registered",IF(VLOOKUP(Y22,Registration!$A$2:$C$577,3,0)=0,"Not registered",VLOOKUP(Y22,Registration!$A$2:$C$577,3,0))))</f>
        <v/>
      </c>
      <c r="X22" s="137" t="str">
        <f>IF(Y22=0, "",IF(ISNA(VLOOKUP(Y22,Registration!$A$2:$D$477,4,0)),"Not registered",IF(VLOOKUP(Y22,Registration!$A$2:$D$477,4,0)=0,"Not registered",VLOOKUP(Y22,Registration!$A$2:$D$477,4,0))))</f>
        <v/>
      </c>
      <c r="Y22" s="154"/>
      <c r="Z22" s="144"/>
      <c r="AA22" s="140"/>
    </row>
    <row r="23" spans="2:27" ht="15.75" x14ac:dyDescent="0.25">
      <c r="B23" s="22"/>
      <c r="C23" s="22"/>
      <c r="D23" s="23"/>
      <c r="E23" s="23"/>
      <c r="F23" s="23"/>
      <c r="G23" s="24"/>
      <c r="H23" s="5"/>
      <c r="J23" s="112"/>
      <c r="K23" s="112"/>
      <c r="L23" s="112"/>
      <c r="M23" s="112"/>
      <c r="N23" s="112"/>
      <c r="O23" s="112"/>
      <c r="P23" s="112"/>
      <c r="Q23" s="112"/>
      <c r="R23" s="112"/>
      <c r="S23" s="129"/>
      <c r="T23" s="129"/>
      <c r="U23" s="129"/>
      <c r="V23" s="129"/>
      <c r="W23" s="129"/>
      <c r="X23" s="129"/>
      <c r="Y23" s="129"/>
      <c r="Z23" s="129"/>
      <c r="AA23" s="130"/>
    </row>
    <row r="24" spans="2:27" ht="15.75" x14ac:dyDescent="0.25">
      <c r="B24" s="22"/>
      <c r="C24" s="22"/>
      <c r="D24" s="23"/>
      <c r="E24" s="23"/>
      <c r="F24" s="23"/>
      <c r="G24" s="24"/>
      <c r="H24" s="5"/>
      <c r="J24" s="112"/>
      <c r="K24" s="112"/>
      <c r="L24" s="112"/>
      <c r="M24" s="112"/>
      <c r="N24" s="112"/>
      <c r="O24" s="112"/>
      <c r="P24" s="112"/>
      <c r="Q24" s="112"/>
      <c r="R24" s="112"/>
      <c r="S24" s="129"/>
      <c r="T24" s="129"/>
      <c r="U24" s="129"/>
      <c r="V24" s="129"/>
      <c r="W24" s="129"/>
      <c r="X24" s="129"/>
      <c r="Y24" s="129"/>
      <c r="Z24" s="129"/>
      <c r="AA24" s="130"/>
    </row>
    <row r="25" spans="2:27" ht="15.75" x14ac:dyDescent="0.25">
      <c r="B25" s="8" t="s">
        <v>153</v>
      </c>
      <c r="C25" s="9" t="s">
        <v>179</v>
      </c>
      <c r="D25" s="58" t="s">
        <v>27</v>
      </c>
      <c r="E25" s="58" t="s">
        <v>28</v>
      </c>
      <c r="F25" s="58" t="s">
        <v>155</v>
      </c>
      <c r="G25" s="8" t="s">
        <v>156</v>
      </c>
      <c r="H25" s="8" t="s">
        <v>157</v>
      </c>
      <c r="J25" s="112"/>
      <c r="K25" s="113" t="s">
        <v>153</v>
      </c>
      <c r="L25" s="114" t="s">
        <v>180</v>
      </c>
      <c r="M25" s="115" t="s">
        <v>27</v>
      </c>
      <c r="N25" s="115" t="s">
        <v>28</v>
      </c>
      <c r="O25" s="115" t="s">
        <v>155</v>
      </c>
      <c r="P25" s="113" t="s">
        <v>156</v>
      </c>
      <c r="Q25" s="113" t="s">
        <v>157</v>
      </c>
      <c r="R25" s="112"/>
      <c r="S25" s="129"/>
      <c r="T25" s="131" t="s">
        <v>153</v>
      </c>
      <c r="U25" s="132" t="s">
        <v>181</v>
      </c>
      <c r="V25" s="150" t="s">
        <v>27</v>
      </c>
      <c r="W25" s="150" t="s">
        <v>28</v>
      </c>
      <c r="X25" s="150" t="s">
        <v>155</v>
      </c>
      <c r="Y25" s="131" t="s">
        <v>156</v>
      </c>
      <c r="Z25" s="131" t="s">
        <v>157</v>
      </c>
      <c r="AA25" s="134"/>
    </row>
    <row r="26" spans="2:27" ht="15.75" x14ac:dyDescent="0.25">
      <c r="B26" s="11">
        <v>1</v>
      </c>
      <c r="C26" s="51"/>
      <c r="D26" s="59" t="str">
        <f>IF(G26=0, "",IF(ISNA(VLOOKUP(G26,Registration!$A$2:$C$577,2,0)),"Not registered",IF(VLOOKUP(G26,Registration!$A$2:$C$577,2,0)=0,"Not registered",VLOOKUP(G26,Registration!$A$2:$C$577,2,0))))</f>
        <v>Harry wight</v>
      </c>
      <c r="E26" s="59" t="str">
        <f>IF(G26=0, "",IF(ISNA(VLOOKUP(G26,Registration!$A$2:$C$577,3,0)),"Not registered",IF(VLOOKUP(G26,Registration!$A$2:$C$577,3,0)=0,"Not registered",VLOOKUP(G26,Registration!$A$2:$C$577,3,0))))</f>
        <v>Not registered</v>
      </c>
      <c r="F26" s="59" t="str">
        <f>IF(G26=0, "",IF(ISNA(VLOOKUP(G26,Registration!$A$2:$D$477,4,0)),"Not registered",IF(VLOOKUP(G26,Registration!$A$2:$D$477,4,0)=0,"Not registered",VLOOKUP(G26,Registration!$A$2:$D$477,4,0))))</f>
        <v>SM</v>
      </c>
      <c r="G26" s="55">
        <v>78</v>
      </c>
      <c r="H26" s="13">
        <v>24.5</v>
      </c>
      <c r="J26" s="112"/>
      <c r="K26" s="116">
        <v>1</v>
      </c>
      <c r="L26" s="117"/>
      <c r="M26" s="118" t="str">
        <f>IF(P26=0, "",IF(ISNA(VLOOKUP(P26,Registration!$A$2:$C$577,2,0)),"Not registered",IF(VLOOKUP(P26,Registration!$A$2:$C$577,2,0)=0,"Not registered",VLOOKUP(P26,Registration!$A$2:$C$577,2,0))))</f>
        <v>Georgina Stokes</v>
      </c>
      <c r="N26" s="118" t="str">
        <f>IF(P26=0, "",IF(ISNA(VLOOKUP(P26,Registration!$A$2:$C$577,3,0)),"Not registered",IF(VLOOKUP(P26,Registration!$A$2:$C$577,3,0)=0,"Not registered",VLOOKUP(P26,Registration!$A$2:$C$577,3,0))))</f>
        <v>Poole AC</v>
      </c>
      <c r="O26" s="118" t="str">
        <f>IF(P26=0, "",IF(ISNA(VLOOKUP(P26,Registration!$A$2:$D$477,4,0)),"Not registered",IF(VLOOKUP(P26,Registration!$A$2:$D$477,4,0)=0,"Not registered",VLOOKUP(P26,Registration!$A$2:$D$477,4,0))))</f>
        <v>U15G</v>
      </c>
      <c r="P26" s="119">
        <v>265</v>
      </c>
      <c r="Q26" s="120">
        <v>27.8</v>
      </c>
      <c r="R26" s="112"/>
      <c r="S26" s="129"/>
      <c r="T26" s="135">
        <v>1</v>
      </c>
      <c r="U26" s="151"/>
      <c r="V26" s="137" t="str">
        <f>IF(Y26=0, "",IF(ISNA(VLOOKUP(Y26,Registration!$A$2:$C$577,2,0)),"Not registered",IF(VLOOKUP(Y26,Registration!$A$2:$C$577,2,0)=0,"Not registered",VLOOKUP(Y26,Registration!$A$2:$C$577,2,0))))</f>
        <v>Holly Stonier</v>
      </c>
      <c r="W26" s="137" t="str">
        <f>IF(Y26=0, "",IF(ISNA(VLOOKUP(Y26,Registration!$A$2:$C$577,3,0)),"Not registered",IF(VLOOKUP(Y26,Registration!$A$2:$C$577,3,0)=0,"Not registered",VLOOKUP(Y26,Registration!$A$2:$C$577,3,0))))</f>
        <v>Bournemouth AC</v>
      </c>
      <c r="X26" s="137" t="str">
        <f>IF(Y26=0, "",IF(ISNA(VLOOKUP(Y26,Registration!$A$2:$D$477,4,0)),"Not registered",IF(VLOOKUP(Y26,Registration!$A$2:$D$477,4,0)=0,"Not registered",VLOOKUP(Y26,Registration!$A$2:$D$477,4,0))))</f>
        <v>U13G</v>
      </c>
      <c r="Y26" s="139">
        <v>167</v>
      </c>
      <c r="Z26" s="139">
        <v>30.6</v>
      </c>
      <c r="AA26" s="140"/>
    </row>
    <row r="27" spans="2:27" ht="15.75" x14ac:dyDescent="0.25">
      <c r="B27" s="15">
        <v>2</v>
      </c>
      <c r="C27" s="52"/>
      <c r="D27" s="59" t="str">
        <f>IF(G27=0, "",IF(ISNA(VLOOKUP(G27,Registration!$A$2:$C$577,2,0)),"Not registered",IF(VLOOKUP(G27,Registration!$A$2:$C$577,2,0)=0,"Not registered",VLOOKUP(G27,Registration!$A$2:$C$577,2,0))))</f>
        <v>Aidan Jackson</v>
      </c>
      <c r="E27" s="59" t="str">
        <f>IF(G27=0, "",IF(ISNA(VLOOKUP(G27,Registration!$A$2:$C$577,3,0)),"Not registered",IF(VLOOKUP(G27,Registration!$A$2:$C$577,3,0)=0,"Not registered",VLOOKUP(G27,Registration!$A$2:$C$577,3,0))))</f>
        <v>CADAC</v>
      </c>
      <c r="F27" s="59" t="str">
        <f>IF(G27=0, "",IF(ISNA(VLOOKUP(G27,Registration!$A$2:$D$477,4,0)),"Not registered",IF(VLOOKUP(G27,Registration!$A$2:$D$477,4,0)=0,"Not registered",VLOOKUP(G27,Registration!$A$2:$D$477,4,0))))</f>
        <v>SM</v>
      </c>
      <c r="G27" s="56">
        <v>63</v>
      </c>
      <c r="H27" s="17">
        <v>25.2</v>
      </c>
      <c r="J27" s="112"/>
      <c r="K27" s="121">
        <v>2</v>
      </c>
      <c r="L27" s="122"/>
      <c r="M27" s="118" t="str">
        <f>IF(P27=0, "",IF(ISNA(VLOOKUP(P27,Registration!$A$2:$C$577,2,0)),"Not registered",IF(VLOOKUP(P27,Registration!$A$2:$C$577,2,0)=0,"Not registered",VLOOKUP(P27,Registration!$A$2:$C$577,2,0))))</f>
        <v>Jayneeva  George</v>
      </c>
      <c r="N27" s="118" t="str">
        <f>IF(P27=0, "",IF(ISNA(VLOOKUP(P27,Registration!$A$2:$C$577,3,0)),"Not registered",IF(VLOOKUP(P27,Registration!$A$2:$C$577,3,0)=0,"Not registered",VLOOKUP(P27,Registration!$A$2:$C$577,3,0))))</f>
        <v>Coventry Godiva Harriers</v>
      </c>
      <c r="O27" s="118" t="str">
        <f>IF(P27=0, "",IF(ISNA(VLOOKUP(P27,Registration!$A$2:$D$477,4,0)),"Not registered",IF(VLOOKUP(P27,Registration!$A$2:$D$477,4,0)=0,"Not registered",VLOOKUP(P27,Registration!$A$2:$D$477,4,0))))</f>
        <v>U15G</v>
      </c>
      <c r="P27" s="123">
        <v>224</v>
      </c>
      <c r="Q27" s="124">
        <v>28.2</v>
      </c>
      <c r="R27" s="112"/>
      <c r="S27" s="129"/>
      <c r="T27" s="141">
        <v>2</v>
      </c>
      <c r="U27" s="152"/>
      <c r="V27" s="137" t="str">
        <f>IF(Y27=0, "",IF(ISNA(VLOOKUP(Y27,Registration!$A$2:$C$577,2,0)),"Not registered",IF(VLOOKUP(Y27,Registration!$A$2:$C$577,2,0)=0,"Not registered",VLOOKUP(Y27,Registration!$A$2:$C$577,2,0))))</f>
        <v>Libby Kirby</v>
      </c>
      <c r="W27" s="137" t="str">
        <f>IF(Y27=0, "",IF(ISNA(VLOOKUP(Y27,Registration!$A$2:$C$577,3,0)),"Not registered",IF(VLOOKUP(Y27,Registration!$A$2:$C$577,3,0)=0,"Not registered",VLOOKUP(Y27,Registration!$A$2:$C$577,3,0))))</f>
        <v xml:space="preserve">Brighton &amp; Hove </v>
      </c>
      <c r="X27" s="137" t="str">
        <f>IF(Y27=0, "",IF(ISNA(VLOOKUP(Y27,Registration!$A$2:$D$477,4,0)),"Not registered",IF(VLOOKUP(Y27,Registration!$A$2:$D$477,4,0)=0,"Not registered",VLOOKUP(Y27,Registration!$A$2:$D$477,4,0))))</f>
        <v>U13G</v>
      </c>
      <c r="Y27" s="144">
        <v>135</v>
      </c>
      <c r="Z27" s="144">
        <v>31.6</v>
      </c>
      <c r="AA27" s="140"/>
    </row>
    <row r="28" spans="2:27" ht="15.75" x14ac:dyDescent="0.25">
      <c r="B28" s="15">
        <v>3</v>
      </c>
      <c r="C28" s="52"/>
      <c r="D28" s="59" t="str">
        <f>IF(G28=0, "",IF(ISNA(VLOOKUP(G28,Registration!$A$2:$C$577,2,0)),"Not registered",IF(VLOOKUP(G28,Registration!$A$2:$C$577,2,0)=0,"Not registered",VLOOKUP(G28,Registration!$A$2:$C$577,2,0))))</f>
        <v/>
      </c>
      <c r="E28" s="59" t="str">
        <f>IF(G28=0, "",IF(ISNA(VLOOKUP(G28,Registration!$A$2:$C$577,3,0)),"Not registered",IF(VLOOKUP(G28,Registration!$A$2:$C$577,3,0)=0,"Not registered",VLOOKUP(G28,Registration!$A$2:$C$577,3,0))))</f>
        <v/>
      </c>
      <c r="F28" s="59" t="str">
        <f>IF(G28=0, "",IF(ISNA(VLOOKUP(G28,Registration!$A$2:$D$477,4,0)),"Not registered",IF(VLOOKUP(G28,Registration!$A$2:$D$477,4,0)=0,"Not registered",VLOOKUP(G28,Registration!$A$2:$D$477,4,0))))</f>
        <v/>
      </c>
      <c r="G28" s="56"/>
      <c r="H28" s="17"/>
      <c r="J28" s="112"/>
      <c r="K28" s="121">
        <v>3</v>
      </c>
      <c r="L28" s="122"/>
      <c r="M28" s="118" t="str">
        <f>IF(P28=0, "",IF(ISNA(VLOOKUP(P28,Registration!$A$2:$C$577,2,0)),"Not registered",IF(VLOOKUP(P28,Registration!$A$2:$C$577,2,0)=0,"Not registered",VLOOKUP(P28,Registration!$A$2:$C$577,2,0))))</f>
        <v>Leah Watts</v>
      </c>
      <c r="N28" s="118" t="str">
        <f>IF(P28=0, "",IF(ISNA(VLOOKUP(P28,Registration!$A$2:$C$577,3,0)),"Not registered",IF(VLOOKUP(P28,Registration!$A$2:$C$577,3,0)=0,"Not registered",VLOOKUP(P28,Registration!$A$2:$C$577,3,0))))</f>
        <v>Poole AC</v>
      </c>
      <c r="O28" s="118" t="str">
        <f>IF(P28=0, "",IF(ISNA(VLOOKUP(P28,Registration!$A$2:$D$477,4,0)),"Not registered",IF(VLOOKUP(P28,Registration!$A$2:$D$477,4,0)=0,"Not registered",VLOOKUP(P28,Registration!$A$2:$D$477,4,0))))</f>
        <v>U15G</v>
      </c>
      <c r="P28" s="123">
        <v>270</v>
      </c>
      <c r="Q28" s="124">
        <v>28.5</v>
      </c>
      <c r="R28" s="112"/>
      <c r="S28" s="129"/>
      <c r="T28" s="141">
        <v>3</v>
      </c>
      <c r="U28" s="152"/>
      <c r="V28" s="137" t="str">
        <f>IF(Y28=0, "",IF(ISNA(VLOOKUP(Y28,Registration!$A$2:$C$577,2,0)),"Not registered",IF(VLOOKUP(Y28,Registration!$A$2:$C$577,2,0)=0,"Not registered",VLOOKUP(Y28,Registration!$A$2:$C$577,2,0))))</f>
        <v>Anna Scarborough</v>
      </c>
      <c r="W28" s="137" t="str">
        <f>IF(Y28=0, "",IF(ISNA(VLOOKUP(Y28,Registration!$A$2:$C$577,3,0)),"Not registered",IF(VLOOKUP(Y28,Registration!$A$2:$C$577,3,0)=0,"Not registered",VLOOKUP(Y28,Registration!$A$2:$C$577,3,0))))</f>
        <v>Anna Scarborough</v>
      </c>
      <c r="X28" s="137" t="str">
        <f>IF(Y28=0, "",IF(ISNA(VLOOKUP(Y28,Registration!$A$2:$D$477,4,0)),"Not registered",IF(VLOOKUP(Y28,Registration!$A$2:$D$477,4,0)=0,"Not registered",VLOOKUP(Y28,Registration!$A$2:$D$477,4,0))))</f>
        <v>U13G</v>
      </c>
      <c r="Y28" s="144">
        <v>157</v>
      </c>
      <c r="Z28" s="145">
        <v>32.299999999999997</v>
      </c>
      <c r="AA28" s="146"/>
    </row>
    <row r="29" spans="2:27" ht="15.75" x14ac:dyDescent="0.25">
      <c r="B29" s="15">
        <v>4</v>
      </c>
      <c r="C29" s="53"/>
      <c r="D29" s="59" t="str">
        <f>IF(G29=0, "",IF(ISNA(VLOOKUP(G29,Registration!$A$2:$C$577,2,0)),"Not registered",IF(VLOOKUP(G29,Registration!$A$2:$C$577,2,0)=0,"Not registered",VLOOKUP(G29,Registration!$A$2:$C$577,2,0))))</f>
        <v/>
      </c>
      <c r="E29" s="59" t="str">
        <f>IF(G29=0, "",IF(ISNA(VLOOKUP(G29,Registration!$A$2:$C$577,3,0)),"Not registered",IF(VLOOKUP(G29,Registration!$A$2:$C$577,3,0)=0,"Not registered",VLOOKUP(G29,Registration!$A$2:$C$577,3,0))))</f>
        <v/>
      </c>
      <c r="F29" s="59" t="str">
        <f>IF(G29=0, "",IF(ISNA(VLOOKUP(G29,Registration!$A$2:$D$477,4,0)),"Not registered",IF(VLOOKUP(G29,Registration!$A$2:$D$477,4,0)=0,"Not registered",VLOOKUP(G29,Registration!$A$2:$D$477,4,0))))</f>
        <v/>
      </c>
      <c r="G29" s="56"/>
      <c r="H29" s="17"/>
      <c r="J29" s="112"/>
      <c r="K29" s="121">
        <v>4</v>
      </c>
      <c r="L29" s="126"/>
      <c r="M29" s="118" t="str">
        <f>IF(P29=0, "",IF(ISNA(VLOOKUP(P29,Registration!$A$2:$C$577,2,0)),"Not registered",IF(VLOOKUP(P29,Registration!$A$2:$C$577,2,0)=0,"Not registered",VLOOKUP(P29,Registration!$A$2:$C$577,2,0))))</f>
        <v>Abigail Phillips</v>
      </c>
      <c r="N29" s="118" t="str">
        <f>IF(P29=0, "",IF(ISNA(VLOOKUP(P29,Registration!$A$2:$C$577,3,0)),"Not registered",IF(VLOOKUP(P29,Registration!$A$2:$C$577,3,0)=0,"Not registered",VLOOKUP(P29,Registration!$A$2:$C$577,3,0))))</f>
        <v>Bournemouth AC</v>
      </c>
      <c r="O29" s="118" t="str">
        <f>IF(P29=0, "",IF(ISNA(VLOOKUP(P29,Registration!$A$2:$D$477,4,0)),"Not registered",IF(VLOOKUP(P29,Registration!$A$2:$D$477,4,0)=0,"Not registered",VLOOKUP(P29,Registration!$A$2:$D$477,4,0))))</f>
        <v>U15G</v>
      </c>
      <c r="P29" s="123">
        <v>249</v>
      </c>
      <c r="Q29" s="124">
        <v>28.7</v>
      </c>
      <c r="R29" s="112"/>
      <c r="S29" s="129"/>
      <c r="T29" s="141">
        <v>4</v>
      </c>
      <c r="U29" s="153"/>
      <c r="V29" s="137" t="str">
        <f>IF(Y29=0, "",IF(ISNA(VLOOKUP(Y29,Registration!$A$2:$C$577,2,0)),"Not registered",IF(VLOOKUP(Y29,Registration!$A$2:$C$577,2,0)=0,"Not registered",VLOOKUP(Y29,Registration!$A$2:$C$577,2,0))))</f>
        <v>Martha Dewar-Cutts</v>
      </c>
      <c r="W29" s="137" t="str">
        <f>IF(Y29=0, "",IF(ISNA(VLOOKUP(Y29,Registration!$A$2:$C$577,3,0)),"Not registered",IF(VLOOKUP(Y29,Registration!$A$2:$C$577,3,0)=0,"Not registered",VLOOKUP(Y29,Registration!$A$2:$C$577,3,0))))</f>
        <v>Wimborne AC</v>
      </c>
      <c r="X29" s="137" t="str">
        <f>IF(Y29=0, "",IF(ISNA(VLOOKUP(Y29,Registration!$A$2:$D$477,4,0)),"Not registered",IF(VLOOKUP(Y29,Registration!$A$2:$D$477,4,0)=0,"Not registered",VLOOKUP(Y29,Registration!$A$2:$D$477,4,0))))</f>
        <v>U13G</v>
      </c>
      <c r="Y29" s="144">
        <v>119</v>
      </c>
      <c r="Z29" s="144">
        <v>33</v>
      </c>
      <c r="AA29" s="140"/>
    </row>
    <row r="30" spans="2:27" ht="15.75" x14ac:dyDescent="0.25">
      <c r="B30" s="15">
        <v>5</v>
      </c>
      <c r="C30" s="54"/>
      <c r="D30" s="59" t="str">
        <f>IF(G30=0, "",IF(ISNA(VLOOKUP(G30,Registration!$A$2:$C$577,2,0)),"Not registered",IF(VLOOKUP(G30,Registration!$A$2:$C$577,2,0)=0,"Not registered",VLOOKUP(G30,Registration!$A$2:$C$577,2,0))))</f>
        <v/>
      </c>
      <c r="E30" s="59" t="str">
        <f>IF(G30=0, "",IF(ISNA(VLOOKUP(G30,Registration!$A$2:$C$577,3,0)),"Not registered",IF(VLOOKUP(G30,Registration!$A$2:$C$577,3,0)=0,"Not registered",VLOOKUP(G30,Registration!$A$2:$C$577,3,0))))</f>
        <v/>
      </c>
      <c r="F30" s="59" t="str">
        <f>IF(G30=0, "",IF(ISNA(VLOOKUP(G30,Registration!$A$2:$D$477,4,0)),"Not registered",IF(VLOOKUP(G30,Registration!$A$2:$D$477,4,0)=0,"Not registered",VLOOKUP(G30,Registration!$A$2:$D$477,4,0))))</f>
        <v/>
      </c>
      <c r="G30" s="56"/>
      <c r="H30" s="17"/>
      <c r="J30" s="112"/>
      <c r="K30" s="121">
        <v>5</v>
      </c>
      <c r="L30" s="127"/>
      <c r="M30" s="118" t="str">
        <f>IF(P30=0, "",IF(ISNA(VLOOKUP(P30,Registration!$A$2:$C$577,2,0)),"Not registered",IF(VLOOKUP(P30,Registration!$A$2:$C$577,2,0)=0,"Not registered",VLOOKUP(P30,Registration!$A$2:$C$577,2,0))))</f>
        <v>Sophia Horwood</v>
      </c>
      <c r="N30" s="118" t="str">
        <f>IF(P30=0, "",IF(ISNA(VLOOKUP(P30,Registration!$A$2:$C$577,3,0)),"Not registered",IF(VLOOKUP(P30,Registration!$A$2:$C$577,3,0)=0,"Not registered",VLOOKUP(P30,Registration!$A$2:$C$577,3,0))))</f>
        <v>Poole Ac</v>
      </c>
      <c r="O30" s="118" t="str">
        <f>IF(P30=0, "",IF(ISNA(VLOOKUP(P30,Registration!$A$2:$D$477,4,0)),"Not registered",IF(VLOOKUP(P30,Registration!$A$2:$D$477,4,0)=0,"Not registered",VLOOKUP(P30,Registration!$A$2:$D$477,4,0))))</f>
        <v>U15G</v>
      </c>
      <c r="P30" s="123">
        <v>232</v>
      </c>
      <c r="Q30" s="124">
        <v>29.2</v>
      </c>
      <c r="R30" s="112"/>
      <c r="S30" s="129"/>
      <c r="T30" s="141">
        <v>5</v>
      </c>
      <c r="U30" s="132"/>
      <c r="V30" s="137" t="str">
        <f>IF(Y30=0, "",IF(ISNA(VLOOKUP(Y30,Registration!$A$2:$C$577,2,0)),"Not registered",IF(VLOOKUP(Y30,Registration!$A$2:$C$577,2,0)=0,"Not registered",VLOOKUP(Y30,Registration!$A$2:$C$577,2,0))))</f>
        <v>Ellie Crain</v>
      </c>
      <c r="W30" s="137" t="str">
        <f>IF(Y30=0, "",IF(ISNA(VLOOKUP(Y30,Registration!$A$2:$C$577,3,0)),"Not registered",IF(VLOOKUP(Y30,Registration!$A$2:$C$577,3,0)=0,"Not registered",VLOOKUP(Y30,Registration!$A$2:$C$577,3,0))))</f>
        <v>Bournemouth Athletics Club</v>
      </c>
      <c r="X30" s="137" t="str">
        <f>IF(Y30=0, "",IF(ISNA(VLOOKUP(Y30,Registration!$A$2:$D$477,4,0)),"Not registered",IF(VLOOKUP(Y30,Registration!$A$2:$D$477,4,0)=0,"Not registered",VLOOKUP(Y30,Registration!$A$2:$D$477,4,0))))</f>
        <v>U13G</v>
      </c>
      <c r="Y30" s="144">
        <v>113</v>
      </c>
      <c r="Z30" s="144">
        <v>34.200000000000003</v>
      </c>
      <c r="AA30" s="140"/>
    </row>
    <row r="31" spans="2:27" ht="15.75" x14ac:dyDescent="0.25">
      <c r="B31" s="15">
        <v>6</v>
      </c>
      <c r="C31" s="52"/>
      <c r="D31" s="59" t="str">
        <f>IF(G31=0, "",IF(ISNA(VLOOKUP(G31,Registration!$A$2:$C$577,2,0)),"Not registered",IF(VLOOKUP(G31,Registration!$A$2:$C$577,2,0)=0,"Not registered",VLOOKUP(G31,Registration!$A$2:$C$577,2,0))))</f>
        <v/>
      </c>
      <c r="E31" s="59" t="str">
        <f>IF(G31=0, "",IF(ISNA(VLOOKUP(G31,Registration!$A$2:$C$577,3,0)),"Not registered",IF(VLOOKUP(G31,Registration!$A$2:$C$577,3,0)=0,"Not registered",VLOOKUP(G31,Registration!$A$2:$C$577,3,0))))</f>
        <v/>
      </c>
      <c r="F31" s="59" t="str">
        <f>IF(G31=0, "",IF(ISNA(VLOOKUP(G31,Registration!$A$2:$D$477,4,0)),"Not registered",IF(VLOOKUP(G31,Registration!$A$2:$D$477,4,0)=0,"Not registered",VLOOKUP(G31,Registration!$A$2:$D$477,4,0))))</f>
        <v/>
      </c>
      <c r="G31" s="56"/>
      <c r="H31" s="17"/>
      <c r="J31" s="112"/>
      <c r="K31" s="121">
        <v>6</v>
      </c>
      <c r="L31" s="122"/>
      <c r="M31" s="118" t="str">
        <f>IF(P31=0, "",IF(ISNA(VLOOKUP(P31,Registration!$A$2:$C$577,2,0)),"Not registered",IF(VLOOKUP(P31,Registration!$A$2:$C$577,2,0)=0,"Not registered",VLOOKUP(P31,Registration!$A$2:$C$577,2,0))))</f>
        <v>Katy Parkin</v>
      </c>
      <c r="N31" s="118" t="str">
        <f>IF(P31=0, "",IF(ISNA(VLOOKUP(P31,Registration!$A$2:$C$577,3,0)),"Not registered",IF(VLOOKUP(P31,Registration!$A$2:$C$577,3,0)=0,"Not registered",VLOOKUP(P31,Registration!$A$2:$C$577,3,0))))</f>
        <v>Southampton Athletic Club</v>
      </c>
      <c r="O31" s="118" t="str">
        <f>IF(P31=0, "",IF(ISNA(VLOOKUP(P31,Registration!$A$2:$D$477,4,0)),"Not registered",IF(VLOOKUP(P31,Registration!$A$2:$D$477,4,0)=0,"Not registered",VLOOKUP(P31,Registration!$A$2:$D$477,4,0))))</f>
        <v>U15G</v>
      </c>
      <c r="P31" s="123">
        <v>247</v>
      </c>
      <c r="Q31" s="124">
        <v>29.8</v>
      </c>
      <c r="R31" s="112"/>
      <c r="S31" s="129"/>
      <c r="T31" s="141">
        <v>6</v>
      </c>
      <c r="U31" s="152"/>
      <c r="V31" s="137" t="str">
        <f>IF(Y31=0, "",IF(ISNA(VLOOKUP(Y31,Registration!$A$2:$C$577,2,0)),"Not registered",IF(VLOOKUP(Y31,Registration!$A$2:$C$577,2,0)=0,"Not registered",VLOOKUP(Y31,Registration!$A$2:$C$577,2,0))))</f>
        <v>Morgan Summerson Watson</v>
      </c>
      <c r="W31" s="137" t="str">
        <f>IF(Y31=0, "",IF(ISNA(VLOOKUP(Y31,Registration!$A$2:$C$577,3,0)),"Not registered",IF(VLOOKUP(Y31,Registration!$A$2:$C$577,3,0)=0,"Not registered",VLOOKUP(Y31,Registration!$A$2:$C$577,3,0))))</f>
        <v>Poole Athletic Club</v>
      </c>
      <c r="X31" s="137" t="str">
        <f>IF(Y31=0, "",IF(ISNA(VLOOKUP(Y31,Registration!$A$2:$D$477,4,0)),"Not registered",IF(VLOOKUP(Y31,Registration!$A$2:$D$477,4,0)=0,"Not registered",VLOOKUP(Y31,Registration!$A$2:$D$477,4,0))))</f>
        <v>U13G</v>
      </c>
      <c r="Y31" s="144">
        <v>168</v>
      </c>
      <c r="Z31" s="144">
        <v>38</v>
      </c>
      <c r="AA31" s="140"/>
    </row>
    <row r="32" spans="2:27" ht="15.75" x14ac:dyDescent="0.25">
      <c r="B32" s="15">
        <v>7</v>
      </c>
      <c r="C32" s="52"/>
      <c r="D32" s="59" t="str">
        <f>IF(G32=0, "",IF(ISNA(VLOOKUP(G32,Registration!$A$2:$C$577,2,0)),"Not registered",IF(VLOOKUP(G32,Registration!$A$2:$C$577,2,0)=0,"Not registered",VLOOKUP(G32,Registration!$A$2:$C$577,2,0))))</f>
        <v/>
      </c>
      <c r="E32" s="59" t="str">
        <f>IF(G32=0, "",IF(ISNA(VLOOKUP(G32,Registration!$A$2:$C$577,3,0)),"Not registered",IF(VLOOKUP(G32,Registration!$A$2:$C$577,3,0)=0,"Not registered",VLOOKUP(G32,Registration!$A$2:$C$577,3,0))))</f>
        <v/>
      </c>
      <c r="F32" s="59" t="str">
        <f>IF(G32=0, "",IF(ISNA(VLOOKUP(G32,Registration!$A$2:$D$477,4,0)),"Not registered",IF(VLOOKUP(G32,Registration!$A$2:$D$477,4,0)=0,"Not registered",VLOOKUP(G32,Registration!$A$2:$D$477,4,0))))</f>
        <v/>
      </c>
      <c r="G32" s="56"/>
      <c r="H32" s="17"/>
      <c r="J32" s="112"/>
      <c r="K32" s="121">
        <v>7</v>
      </c>
      <c r="L32" s="122"/>
      <c r="M32" s="118" t="str">
        <f>IF(P32=0, "",IF(ISNA(VLOOKUP(P32,Registration!$A$2:$C$577,2,0)),"Not registered",IF(VLOOKUP(P32,Registration!$A$2:$C$577,2,0)=0,"Not registered",VLOOKUP(P32,Registration!$A$2:$C$577,2,0))))</f>
        <v>Roberta Simpson</v>
      </c>
      <c r="N32" s="118" t="str">
        <f>IF(P32=0, "",IF(ISNA(VLOOKUP(P32,Registration!$A$2:$C$577,3,0)),"Not registered",IF(VLOOKUP(P32,Registration!$A$2:$C$577,3,0)=0,"Not registered",VLOOKUP(P32,Registration!$A$2:$C$577,3,0))))</f>
        <v>Not registered</v>
      </c>
      <c r="O32" s="118" t="str">
        <f>IF(P32=0, "",IF(ISNA(VLOOKUP(P32,Registration!$A$2:$D$477,4,0)),"Not registered",IF(VLOOKUP(P32,Registration!$A$2:$D$477,4,0)=0,"Not registered",VLOOKUP(P32,Registration!$A$2:$D$477,4,0))))</f>
        <v>U15G</v>
      </c>
      <c r="P32" s="123">
        <v>264</v>
      </c>
      <c r="Q32" s="124">
        <v>31</v>
      </c>
      <c r="R32" s="112"/>
      <c r="S32" s="129"/>
      <c r="T32" s="141">
        <v>7</v>
      </c>
      <c r="U32" s="152"/>
      <c r="V32" s="137" t="str">
        <f>IF(Y32=0, "",IF(ISNA(VLOOKUP(Y32,Registration!$A$2:$C$577,2,0)),"Not registered",IF(VLOOKUP(Y32,Registration!$A$2:$C$577,2,0)=0,"Not registered",VLOOKUP(Y32,Registration!$A$2:$C$577,2,0))))</f>
        <v/>
      </c>
      <c r="W32" s="137" t="str">
        <f>IF(Y32=0, "",IF(ISNA(VLOOKUP(Y32,Registration!$A$2:$C$577,3,0)),"Not registered",IF(VLOOKUP(Y32,Registration!$A$2:$C$577,3,0)=0,"Not registered",VLOOKUP(Y32,Registration!$A$2:$C$577,3,0))))</f>
        <v/>
      </c>
      <c r="X32" s="137" t="str">
        <f>IF(Y32=0, "",IF(ISNA(VLOOKUP(Y32,Registration!$A$2:$D$477,4,0)),"Not registered",IF(VLOOKUP(Y32,Registration!$A$2:$D$477,4,0)=0,"Not registered",VLOOKUP(Y32,Registration!$A$2:$D$477,4,0))))</f>
        <v/>
      </c>
      <c r="Y32" s="144"/>
      <c r="Z32" s="144"/>
      <c r="AA32" s="140"/>
    </row>
    <row r="33" spans="2:27" ht="15.75" x14ac:dyDescent="0.25">
      <c r="B33" s="15">
        <v>8</v>
      </c>
      <c r="C33" s="52"/>
      <c r="D33" s="59" t="str">
        <f>IF(G33=0, "",IF(ISNA(VLOOKUP(G33,Registration!$A$2:$C$577,2,0)),"Not registered",IF(VLOOKUP(G33,Registration!$A$2:$C$577,2,0)=0,"Not registered",VLOOKUP(G33,Registration!$A$2:$C$577,2,0))))</f>
        <v/>
      </c>
      <c r="E33" s="59" t="str">
        <f>IF(G33=0, "",IF(ISNA(VLOOKUP(G33,Registration!$A$2:$C$577,3,0)),"Not registered",IF(VLOOKUP(G33,Registration!$A$2:$C$577,3,0)=0,"Not registered",VLOOKUP(G33,Registration!$A$2:$C$577,3,0))))</f>
        <v/>
      </c>
      <c r="F33" s="59" t="str">
        <f>IF(G33=0, "",IF(ISNA(VLOOKUP(G33,Registration!$A$2:$D$477,4,0)),"Not registered",IF(VLOOKUP(G33,Registration!$A$2:$D$477,4,0)=0,"Not registered",VLOOKUP(G33,Registration!$A$2:$D$477,4,0))))</f>
        <v/>
      </c>
      <c r="G33" s="57"/>
      <c r="H33" s="17"/>
      <c r="J33" s="112"/>
      <c r="K33" s="121">
        <v>8</v>
      </c>
      <c r="L33" s="122"/>
      <c r="M33" s="118" t="str">
        <f>IF(P33=0, "",IF(ISNA(VLOOKUP(P33,Registration!$A$2:$C$577,2,0)),"Not registered",IF(VLOOKUP(P33,Registration!$A$2:$C$577,2,0)=0,"Not registered",VLOOKUP(P33,Registration!$A$2:$C$577,2,0))))</f>
        <v/>
      </c>
      <c r="N33" s="118" t="str">
        <f>IF(P33=0, "",IF(ISNA(VLOOKUP(P33,Registration!$A$2:$C$577,3,0)),"Not registered",IF(VLOOKUP(P33,Registration!$A$2:$C$577,3,0)=0,"Not registered",VLOOKUP(P33,Registration!$A$2:$C$577,3,0))))</f>
        <v/>
      </c>
      <c r="O33" s="118" t="str">
        <f>IF(P33=0, "",IF(ISNA(VLOOKUP(P33,Registration!$A$2:$D$477,4,0)),"Not registered",IF(VLOOKUP(P33,Registration!$A$2:$D$477,4,0)=0,"Not registered",VLOOKUP(P33,Registration!$A$2:$D$477,4,0))))</f>
        <v/>
      </c>
      <c r="P33" s="128"/>
      <c r="Q33" s="124"/>
      <c r="R33" s="112"/>
      <c r="S33" s="129"/>
      <c r="T33" s="141">
        <v>8</v>
      </c>
      <c r="U33" s="152"/>
      <c r="V33" s="137" t="str">
        <f>IF(Y33=0, "",IF(ISNA(VLOOKUP(Y33,Registration!$A$2:$C$577,2,0)),"Not registered",IF(VLOOKUP(Y33,Registration!$A$2:$C$577,2,0)=0,"Not registered",VLOOKUP(Y33,Registration!$A$2:$C$577,2,0))))</f>
        <v/>
      </c>
      <c r="W33" s="137" t="str">
        <f>IF(Y33=0, "",IF(ISNA(VLOOKUP(Y33,Registration!$A$2:$C$577,3,0)),"Not registered",IF(VLOOKUP(Y33,Registration!$A$2:$C$577,3,0)=0,"Not registered",VLOOKUP(Y33,Registration!$A$2:$C$577,3,0))))</f>
        <v/>
      </c>
      <c r="X33" s="137" t="str">
        <f>IF(Y33=0, "",IF(ISNA(VLOOKUP(Y33,Registration!$A$2:$D$477,4,0)),"Not registered",IF(VLOOKUP(Y33,Registration!$A$2:$D$477,4,0)=0,"Not registered",VLOOKUP(Y33,Registration!$A$2:$D$477,4,0))))</f>
        <v/>
      </c>
      <c r="Y33" s="154"/>
      <c r="Z33" s="144"/>
      <c r="AA33" s="140"/>
    </row>
    <row r="34" spans="2:27" ht="15.75" x14ac:dyDescent="0.25">
      <c r="J34" s="112"/>
      <c r="K34" s="112"/>
      <c r="L34" s="112"/>
      <c r="M34" s="112"/>
      <c r="N34" s="112"/>
      <c r="O34" s="112"/>
      <c r="P34" s="112"/>
      <c r="Q34" s="112"/>
      <c r="R34" s="112"/>
      <c r="S34" s="129"/>
      <c r="T34" s="129"/>
      <c r="U34" s="129"/>
      <c r="V34" s="129"/>
      <c r="W34" s="129"/>
      <c r="X34" s="129"/>
      <c r="Y34" s="129"/>
      <c r="Z34" s="129"/>
      <c r="AA34" s="130"/>
    </row>
    <row r="35" spans="2:27" x14ac:dyDescent="0.25"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AA35" s="36"/>
    </row>
    <row r="36" spans="2:27" x14ac:dyDescent="0.25">
      <c r="B36" s="8" t="s">
        <v>153</v>
      </c>
      <c r="C36" s="9" t="s">
        <v>182</v>
      </c>
      <c r="D36" s="58" t="s">
        <v>27</v>
      </c>
      <c r="E36" s="58" t="s">
        <v>28</v>
      </c>
      <c r="F36" s="58" t="s">
        <v>155</v>
      </c>
      <c r="G36" s="8" t="s">
        <v>156</v>
      </c>
      <c r="H36" s="8" t="s">
        <v>157</v>
      </c>
      <c r="J36" s="112"/>
      <c r="K36" s="113" t="s">
        <v>153</v>
      </c>
      <c r="L36" s="114" t="s">
        <v>183</v>
      </c>
      <c r="M36" s="115" t="s">
        <v>27</v>
      </c>
      <c r="N36" s="115" t="s">
        <v>28</v>
      </c>
      <c r="O36" s="115" t="s">
        <v>155</v>
      </c>
      <c r="P36" s="113" t="s">
        <v>156</v>
      </c>
      <c r="Q36" s="113" t="s">
        <v>157</v>
      </c>
      <c r="R36" s="112"/>
      <c r="S36" s="112"/>
    </row>
    <row r="37" spans="2:27" x14ac:dyDescent="0.25">
      <c r="B37" s="11">
        <v>1</v>
      </c>
      <c r="C37" s="51"/>
      <c r="D37" s="59" t="str">
        <f>IF(G37=0, "",IF(ISNA(VLOOKUP(G37,Registration!$A$2:$C$577,2,0)),"Not registered",IF(VLOOKUP(G37,Registration!$A$2:$C$577,2,0)=0,"Not registered",VLOOKUP(G37,Registration!$A$2:$C$577,2,0))))</f>
        <v>Richard Wheeler</v>
      </c>
      <c r="E37" s="59" t="str">
        <f>IF(G37=0, "",IF(ISNA(VLOOKUP(G37,Registration!$A$2:$C$577,3,0)),"Not registered",IF(VLOOKUP(G37,Registration!$A$2:$C$577,3,0)=0,"Not registered",VLOOKUP(G37,Registration!$A$2:$C$577,3,0))))</f>
        <v>Poole AC</v>
      </c>
      <c r="F37" s="59" t="str">
        <f>IF(G37=0, "",IF(ISNA(VLOOKUP(G37,Registration!$A$2:$D$477,4,0)),"Not registered",IF(VLOOKUP(G37,Registration!$A$2:$D$477,4,0)=0,"Not registered",VLOOKUP(G37,Registration!$A$2:$D$477,4,0))))</f>
        <v>SM</v>
      </c>
      <c r="G37" s="55">
        <v>77</v>
      </c>
      <c r="H37" s="14">
        <v>27.5</v>
      </c>
      <c r="J37" s="112"/>
      <c r="K37" s="116">
        <v>1</v>
      </c>
      <c r="L37" s="117"/>
      <c r="M37" s="118" t="str">
        <f>IF(P37=0, "",IF(ISNA(VLOOKUP(P37,Registration!$A$2:$C$577,2,0)),"Not registered",IF(VLOOKUP(P37,Registration!$A$2:$C$577,2,0)=0,"Not registered",VLOOKUP(P37,Registration!$A$2:$C$577,2,0))))</f>
        <v>Katie Evans</v>
      </c>
      <c r="N37" s="118" t="str">
        <f>IF(P37=0, "",IF(ISNA(VLOOKUP(P37,Registration!$A$2:$C$577,3,0)),"Not registered",IF(VLOOKUP(P37,Registration!$A$2:$C$577,3,0)=0,"Not registered",VLOOKUP(P37,Registration!$A$2:$C$577,3,0))))</f>
        <v>Dorchester AC</v>
      </c>
      <c r="O37" s="118" t="str">
        <f>IF(P37=0, "",IF(ISNA(VLOOKUP(P37,Registration!$A$2:$D$477,4,0)),"Not registered",IF(VLOOKUP(P37,Registration!$A$2:$D$477,4,0)=0,"Not registered",VLOOKUP(P37,Registration!$A$2:$D$477,4,0))))</f>
        <v>U15G</v>
      </c>
      <c r="P37" s="119">
        <v>219</v>
      </c>
      <c r="Q37" s="120">
        <v>27</v>
      </c>
      <c r="R37" s="112"/>
      <c r="S37" s="112"/>
    </row>
    <row r="38" spans="2:27" x14ac:dyDescent="0.25">
      <c r="B38" s="15">
        <v>2</v>
      </c>
      <c r="C38" s="52"/>
      <c r="D38" s="59" t="str">
        <f>IF(G38=0, "",IF(ISNA(VLOOKUP(G38,Registration!$A$2:$C$577,2,0)),"Not registered",IF(VLOOKUP(G38,Registration!$A$2:$C$577,2,0)=0,"Not registered",VLOOKUP(G38,Registration!$A$2:$C$577,2,0))))</f>
        <v>mark ellery</v>
      </c>
      <c r="E38" s="59" t="str">
        <f>IF(G38=0, "",IF(ISNA(VLOOKUP(G38,Registration!$A$2:$C$577,3,0)),"Not registered",IF(VLOOKUP(G38,Registration!$A$2:$C$577,3,0)=0,"Not registered",VLOOKUP(G38,Registration!$A$2:$C$577,3,0))))</f>
        <v>Bristol and West AC</v>
      </c>
      <c r="F38" s="59" t="str">
        <f>IF(G38=0, "",IF(ISNA(VLOOKUP(G38,Registration!$A$2:$D$477,4,0)),"Not registered",IF(VLOOKUP(G38,Registration!$A$2:$D$477,4,0)=0,"Not registered",VLOOKUP(G38,Registration!$A$2:$D$477,4,0))))</f>
        <v>SM</v>
      </c>
      <c r="G38" s="56">
        <v>57</v>
      </c>
      <c r="H38" s="18">
        <v>27.6</v>
      </c>
      <c r="J38" s="112"/>
      <c r="K38" s="121">
        <v>2</v>
      </c>
      <c r="L38" s="122"/>
      <c r="M38" s="118" t="str">
        <f>IF(P38=0, "",IF(ISNA(VLOOKUP(P38,Registration!$A$2:$C$577,2,0)),"Not registered",IF(VLOOKUP(P38,Registration!$A$2:$C$577,2,0)=0,"Not registered",VLOOKUP(P38,Registration!$A$2:$C$577,2,0))))</f>
        <v>Lucy Presley</v>
      </c>
      <c r="N38" s="118" t="str">
        <f>IF(P38=0, "",IF(ISNA(VLOOKUP(P38,Registration!$A$2:$C$577,3,0)),"Not registered",IF(VLOOKUP(P38,Registration!$A$2:$C$577,3,0)=0,"Not registered",VLOOKUP(P38,Registration!$A$2:$C$577,3,0))))</f>
        <v>New Forest Junior AC</v>
      </c>
      <c r="O38" s="118" t="str">
        <f>IF(P38=0, "",IF(ISNA(VLOOKUP(P38,Registration!$A$2:$D$477,4,0)),"Not registered",IF(VLOOKUP(P38,Registration!$A$2:$D$477,4,0)=0,"Not registered",VLOOKUP(P38,Registration!$A$2:$D$477,4,0))))</f>
        <v>U15G</v>
      </c>
      <c r="P38" s="123">
        <v>252</v>
      </c>
      <c r="Q38" s="124">
        <v>29.6</v>
      </c>
      <c r="R38" s="112"/>
      <c r="S38" s="112"/>
    </row>
    <row r="39" spans="2:27" x14ac:dyDescent="0.25">
      <c r="B39" s="15">
        <v>3</v>
      </c>
      <c r="C39" s="52"/>
      <c r="D39" s="59" t="str">
        <f>IF(G39=0, "",IF(ISNA(VLOOKUP(G39,Registration!$A$2:$C$577,2,0)),"Not registered",IF(VLOOKUP(G39,Registration!$A$2:$C$577,2,0)=0,"Not registered",VLOOKUP(G39,Registration!$A$2:$C$577,2,0))))</f>
        <v>vincent Taylor</v>
      </c>
      <c r="E39" s="59" t="str">
        <f>IF(G39=0, "",IF(ISNA(VLOOKUP(G39,Registration!$A$2:$C$577,3,0)),"Not registered",IF(VLOOKUP(G39,Registration!$A$2:$C$577,3,0)=0,"Not registered",VLOOKUP(G39,Registration!$A$2:$C$577,3,0))))</f>
        <v>Bournemouth AC</v>
      </c>
      <c r="F39" s="59" t="str">
        <f>IF(G39=0, "",IF(ISNA(VLOOKUP(G39,Registration!$A$2:$D$477,4,0)),"Not registered",IF(VLOOKUP(G39,Registration!$A$2:$D$477,4,0)=0,"Not registered",VLOOKUP(G39,Registration!$A$2:$D$477,4,0))))</f>
        <v>SM</v>
      </c>
      <c r="G39" s="56">
        <v>73</v>
      </c>
      <c r="H39" s="18">
        <v>29</v>
      </c>
      <c r="J39" s="112"/>
      <c r="K39" s="121">
        <v>3</v>
      </c>
      <c r="L39" s="122"/>
      <c r="M39" s="118" t="str">
        <f>IF(P39=0, "",IF(ISNA(VLOOKUP(P39,Registration!$A$2:$C$577,2,0)),"Not registered",IF(VLOOKUP(P39,Registration!$A$2:$C$577,2,0)=0,"Not registered",VLOOKUP(P39,Registration!$A$2:$C$577,2,0))))</f>
        <v>Zara English</v>
      </c>
      <c r="N39" s="118" t="str">
        <f>IF(P39=0, "",IF(ISNA(VLOOKUP(P39,Registration!$A$2:$C$577,3,0)),"Not registered",IF(VLOOKUP(P39,Registration!$A$2:$C$577,3,0)=0,"Not registered",VLOOKUP(P39,Registration!$A$2:$C$577,3,0))))</f>
        <v>Dorchester AC</v>
      </c>
      <c r="O39" s="118" t="str">
        <f>IF(P39=0, "",IF(ISNA(VLOOKUP(P39,Registration!$A$2:$D$477,4,0)),"Not registered",IF(VLOOKUP(P39,Registration!$A$2:$D$477,4,0)=0,"Not registered",VLOOKUP(P39,Registration!$A$2:$D$477,4,0))))</f>
        <v>U15G</v>
      </c>
      <c r="P39" s="123">
        <v>218</v>
      </c>
      <c r="Q39" s="124">
        <v>29.6</v>
      </c>
      <c r="R39" s="112"/>
      <c r="S39" s="112"/>
    </row>
    <row r="40" spans="2:27" x14ac:dyDescent="0.25">
      <c r="B40" s="15">
        <v>4</v>
      </c>
      <c r="C40" s="53"/>
      <c r="D40" s="59" t="str">
        <f>IF(G40=0, "",IF(ISNA(VLOOKUP(G40,Registration!$A$2:$C$577,2,0)),"Not registered",IF(VLOOKUP(G40,Registration!$A$2:$C$577,2,0)=0,"Not registered",VLOOKUP(G40,Registration!$A$2:$C$577,2,0))))</f>
        <v>Marcus Pidgley</v>
      </c>
      <c r="E40" s="59" t="str">
        <f>IF(G40=0, "",IF(ISNA(VLOOKUP(G40,Registration!$A$2:$C$577,3,0)),"Not registered",IF(VLOOKUP(G40,Registration!$A$2:$C$577,3,0)=0,"Not registered",VLOOKUP(G40,Registration!$A$2:$C$577,3,0))))</f>
        <v>Poole AC</v>
      </c>
      <c r="F40" s="59" t="str">
        <f>IF(G40=0, "",IF(ISNA(VLOOKUP(G40,Registration!$A$2:$D$477,4,0)),"Not registered",IF(VLOOKUP(G40,Registration!$A$2:$D$477,4,0)=0,"Not registered",VLOOKUP(G40,Registration!$A$2:$D$477,4,0))))</f>
        <v>T37</v>
      </c>
      <c r="G40" s="56">
        <v>70</v>
      </c>
      <c r="H40" s="18">
        <v>31</v>
      </c>
      <c r="J40" s="112"/>
      <c r="K40" s="121">
        <v>4</v>
      </c>
      <c r="L40" s="126"/>
      <c r="M40" s="118" t="str">
        <f>IF(P40=0, "",IF(ISNA(VLOOKUP(P40,Registration!$A$2:$C$577,2,0)),"Not registered",IF(VLOOKUP(P40,Registration!$A$2:$C$577,2,0)=0,"Not registered",VLOOKUP(P40,Registration!$A$2:$C$577,2,0))))</f>
        <v>kitty sharpe</v>
      </c>
      <c r="N40" s="118" t="str">
        <f>IF(P40=0, "",IF(ISNA(VLOOKUP(P40,Registration!$A$2:$C$577,3,0)),"Not registered",IF(VLOOKUP(P40,Registration!$A$2:$C$577,3,0)=0,"Not registered",VLOOKUP(P40,Registration!$A$2:$C$577,3,0))))</f>
        <v>Wimborne AC</v>
      </c>
      <c r="O40" s="118" t="str">
        <f>IF(P40=0, "",IF(ISNA(VLOOKUP(P40,Registration!$A$2:$D$477,4,0)),"Not registered",IF(VLOOKUP(P40,Registration!$A$2:$D$477,4,0)=0,"Not registered",VLOOKUP(P40,Registration!$A$2:$D$477,4,0))))</f>
        <v>U15G</v>
      </c>
      <c r="P40" s="123">
        <v>259</v>
      </c>
      <c r="Q40" s="125">
        <v>30.6</v>
      </c>
      <c r="R40" s="112"/>
      <c r="S40" s="112"/>
    </row>
    <row r="41" spans="2:27" x14ac:dyDescent="0.25">
      <c r="B41" s="15">
        <v>5</v>
      </c>
      <c r="C41" s="54"/>
      <c r="D41" s="59" t="str">
        <f>IF(G41=0, "",IF(ISNA(VLOOKUP(G41,Registration!$A$2:$C$577,2,0)),"Not registered",IF(VLOOKUP(G41,Registration!$A$2:$C$577,2,0)=0,"Not registered",VLOOKUP(G41,Registration!$A$2:$C$577,2,0))))</f>
        <v/>
      </c>
      <c r="E41" s="59" t="str">
        <f>IF(G41=0, "",IF(ISNA(VLOOKUP(G41,Registration!$A$2:$C$577,3,0)),"Not registered",IF(VLOOKUP(G41,Registration!$A$2:$C$577,3,0)=0,"Not registered",VLOOKUP(G41,Registration!$A$2:$C$577,3,0))))</f>
        <v/>
      </c>
      <c r="F41" s="59" t="str">
        <f>IF(G41=0, "",IF(ISNA(VLOOKUP(G41,Registration!$A$2:$D$477,4,0)),"Not registered",IF(VLOOKUP(G41,Registration!$A$2:$D$477,4,0)=0,"Not registered",VLOOKUP(G41,Registration!$A$2:$D$477,4,0))))</f>
        <v/>
      </c>
      <c r="G41" s="56"/>
      <c r="H41" s="18"/>
      <c r="J41" s="112"/>
      <c r="K41" s="121">
        <v>5</v>
      </c>
      <c r="L41" s="127"/>
      <c r="M41" s="118" t="str">
        <f>IF(P41=0, "",IF(ISNA(VLOOKUP(P41,Registration!$A$2:$C$577,2,0)),"Not registered",IF(VLOOKUP(P41,Registration!$A$2:$C$577,2,0)=0,"Not registered",VLOOKUP(P41,Registration!$A$2:$C$577,2,0))))</f>
        <v>Freya Bradfield</v>
      </c>
      <c r="N41" s="118" t="str">
        <f>IF(P41=0, "",IF(ISNA(VLOOKUP(P41,Registration!$A$2:$C$577,3,0)),"Not registered",IF(VLOOKUP(P41,Registration!$A$2:$C$577,3,0)=0,"Not registered",VLOOKUP(P41,Registration!$A$2:$C$577,3,0))))</f>
        <v>Bournemouth AC</v>
      </c>
      <c r="O41" s="118" t="str">
        <f>IF(P41=0, "",IF(ISNA(VLOOKUP(P41,Registration!$A$2:$D$477,4,0)),"Not registered",IF(VLOOKUP(P41,Registration!$A$2:$D$477,4,0)=0,"Not registered",VLOOKUP(P41,Registration!$A$2:$D$477,4,0))))</f>
        <v>U15G</v>
      </c>
      <c r="P41" s="123">
        <v>205</v>
      </c>
      <c r="Q41" s="125">
        <v>31.2</v>
      </c>
      <c r="R41" s="112"/>
      <c r="S41" s="112"/>
    </row>
    <row r="42" spans="2:27" x14ac:dyDescent="0.25">
      <c r="B42" s="15">
        <v>6</v>
      </c>
      <c r="C42" s="52"/>
      <c r="D42" s="59" t="str">
        <f>IF(G42=0, "",IF(ISNA(VLOOKUP(G42,Registration!$A$2:$C$577,2,0)),"Not registered",IF(VLOOKUP(G42,Registration!$A$2:$C$577,2,0)=0,"Not registered",VLOOKUP(G42,Registration!$A$2:$C$577,2,0))))</f>
        <v/>
      </c>
      <c r="E42" s="59" t="str">
        <f>IF(G42=0, "",IF(ISNA(VLOOKUP(G42,Registration!$A$2:$C$577,3,0)),"Not registered",IF(VLOOKUP(G42,Registration!$A$2:$C$577,3,0)=0,"Not registered",VLOOKUP(G42,Registration!$A$2:$C$577,3,0))))</f>
        <v/>
      </c>
      <c r="F42" s="59" t="str">
        <f>IF(G42=0, "",IF(ISNA(VLOOKUP(G42,Registration!$A$2:$D$477,4,0)),"Not registered",IF(VLOOKUP(G42,Registration!$A$2:$D$477,4,0)=0,"Not registered",VLOOKUP(G42,Registration!$A$2:$D$477,4,0))))</f>
        <v/>
      </c>
      <c r="G42" s="56"/>
      <c r="H42" s="17"/>
      <c r="J42" s="112"/>
      <c r="K42" s="121">
        <v>6</v>
      </c>
      <c r="L42" s="122"/>
      <c r="M42" s="118" t="str">
        <f>IF(P42=0, "",IF(ISNA(VLOOKUP(P42,Registration!$A$2:$C$577,2,0)),"Not registered",IF(VLOOKUP(P42,Registration!$A$2:$C$577,2,0)=0,"Not registered",VLOOKUP(P42,Registration!$A$2:$C$577,2,0))))</f>
        <v>Izzy Price</v>
      </c>
      <c r="N42" s="118" t="str">
        <f>IF(P42=0, "",IF(ISNA(VLOOKUP(P42,Registration!$A$2:$C$577,3,0)),"Not registered",IF(VLOOKUP(P42,Registration!$A$2:$C$577,3,0)=0,"Not registered",VLOOKUP(P42,Registration!$A$2:$C$577,3,0))))</f>
        <v>Bournemouth athletics club</v>
      </c>
      <c r="O42" s="118" t="str">
        <f>IF(P42=0, "",IF(ISNA(VLOOKUP(P42,Registration!$A$2:$D$477,4,0)),"Not registered",IF(VLOOKUP(P42,Registration!$A$2:$D$477,4,0)=0,"Not registered",VLOOKUP(P42,Registration!$A$2:$D$477,4,0))))</f>
        <v>U15G</v>
      </c>
      <c r="P42" s="123">
        <v>253</v>
      </c>
      <c r="Q42" s="124">
        <v>32.9</v>
      </c>
      <c r="R42" s="112"/>
      <c r="S42" s="112"/>
    </row>
    <row r="43" spans="2:27" x14ac:dyDescent="0.25">
      <c r="B43" s="15">
        <v>7</v>
      </c>
      <c r="C43" s="52"/>
      <c r="D43" s="59" t="str">
        <f>IF(G43=0, "",IF(ISNA(VLOOKUP(G43,Registration!$A$2:$C$577,2,0)),"Not registered",IF(VLOOKUP(G43,Registration!$A$2:$C$577,2,0)=0,"Not registered",VLOOKUP(G43,Registration!$A$2:$C$577,2,0))))</f>
        <v/>
      </c>
      <c r="E43" s="59" t="str">
        <f>IF(G43=0, "",IF(ISNA(VLOOKUP(G43,Registration!$A$2:$C$577,3,0)),"Not registered",IF(VLOOKUP(G43,Registration!$A$2:$C$577,3,0)=0,"Not registered",VLOOKUP(G43,Registration!$A$2:$C$577,3,0))))</f>
        <v/>
      </c>
      <c r="F43" s="59" t="str">
        <f>IF(G43=0, "",IF(ISNA(VLOOKUP(G43,Registration!$A$2:$D$477,4,0)),"Not registered",IF(VLOOKUP(G43,Registration!$A$2:$D$477,4,0)=0,"Not registered",VLOOKUP(G43,Registration!$A$2:$D$477,4,0))))</f>
        <v/>
      </c>
      <c r="G43" s="56"/>
      <c r="H43" s="17"/>
      <c r="J43" s="112"/>
      <c r="K43" s="121">
        <v>7</v>
      </c>
      <c r="L43" s="122"/>
      <c r="M43" s="118" t="str">
        <f>IF(P43=0, "",IF(ISNA(VLOOKUP(P43,Registration!$A$2:$C$577,2,0)),"Not registered",IF(VLOOKUP(P43,Registration!$A$2:$C$577,2,0)=0,"Not registered",VLOOKUP(P43,Registration!$A$2:$C$577,2,0))))</f>
        <v>Molly Pearce</v>
      </c>
      <c r="N43" s="118" t="str">
        <f>IF(P43=0, "",IF(ISNA(VLOOKUP(P43,Registration!$A$2:$C$577,3,0)),"Not registered",IF(VLOOKUP(P43,Registration!$A$2:$C$577,3,0)=0,"Not registered",VLOOKUP(P43,Registration!$A$2:$C$577,3,0))))</f>
        <v>Poole AC</v>
      </c>
      <c r="O43" s="118" t="str">
        <f>IF(P43=0, "",IF(ISNA(VLOOKUP(P43,Registration!$A$2:$D$477,4,0)),"Not registered",IF(VLOOKUP(P43,Registration!$A$2:$D$477,4,0)=0,"Not registered",VLOOKUP(P43,Registration!$A$2:$D$477,4,0))))</f>
        <v>U15G</v>
      </c>
      <c r="P43" s="123">
        <v>248</v>
      </c>
      <c r="Q43" s="124">
        <v>33</v>
      </c>
      <c r="R43" s="112"/>
      <c r="S43" s="112"/>
    </row>
    <row r="44" spans="2:27" x14ac:dyDescent="0.25">
      <c r="B44" s="15">
        <v>8</v>
      </c>
      <c r="C44" s="52"/>
      <c r="D44" s="59" t="str">
        <f>IF(G44=0, "",IF(ISNA(VLOOKUP(G44,Registration!$A$2:$C$577,2,0)),"Not registered",IF(VLOOKUP(G44,Registration!$A$2:$C$577,2,0)=0,"Not registered",VLOOKUP(G44,Registration!$A$2:$C$577,2,0))))</f>
        <v/>
      </c>
      <c r="E44" s="59" t="str">
        <f>IF(G44=0, "",IF(ISNA(VLOOKUP(G44,Registration!$A$2:$C$577,3,0)),"Not registered",IF(VLOOKUP(G44,Registration!$A$2:$C$577,3,0)=0,"Not registered",VLOOKUP(G44,Registration!$A$2:$C$577,3,0))))</f>
        <v/>
      </c>
      <c r="F44" s="59" t="str">
        <f>IF(G44=0, "",IF(ISNA(VLOOKUP(G44,Registration!$A$2:$D$477,4,0)),"Not registered",IF(VLOOKUP(G44,Registration!$A$2:$D$477,4,0)=0,"Not registered",VLOOKUP(G44,Registration!$A$2:$D$477,4,0))))</f>
        <v/>
      </c>
      <c r="G44" s="57"/>
      <c r="H44" s="17"/>
      <c r="J44" s="112"/>
      <c r="K44" s="121">
        <v>8</v>
      </c>
      <c r="L44" s="122"/>
      <c r="M44" s="118" t="str">
        <f>IF(P44=0, "",IF(ISNA(VLOOKUP(P44,Registration!$A$2:$C$577,2,0)),"Not registered",IF(VLOOKUP(P44,Registration!$A$2:$C$577,2,0)=0,"Not registered",VLOOKUP(P44,Registration!$A$2:$C$577,2,0))))</f>
        <v/>
      </c>
      <c r="N44" s="118" t="str">
        <f>IF(P44=0, "",IF(ISNA(VLOOKUP(P44,Registration!$A$2:$C$577,3,0)),"Not registered",IF(VLOOKUP(P44,Registration!$A$2:$C$577,3,0)=0,"Not registered",VLOOKUP(P44,Registration!$A$2:$C$577,3,0))))</f>
        <v/>
      </c>
      <c r="O44" s="118" t="str">
        <f>IF(P44=0, "",IF(ISNA(VLOOKUP(P44,Registration!$A$2:$D$477,4,0)),"Not registered",IF(VLOOKUP(P44,Registration!$A$2:$D$477,4,0)=0,"Not registered",VLOOKUP(P44,Registration!$A$2:$D$477,4,0))))</f>
        <v/>
      </c>
      <c r="P44" s="128"/>
      <c r="Q44" s="124"/>
      <c r="R44" s="112"/>
      <c r="S44" s="112"/>
    </row>
    <row r="45" spans="2:27" x14ac:dyDescent="0.25"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2:27" x14ac:dyDescent="0.25"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2:27" x14ac:dyDescent="0.25">
      <c r="B47" s="8" t="s">
        <v>153</v>
      </c>
      <c r="C47" s="9" t="s">
        <v>184</v>
      </c>
      <c r="D47" s="58" t="s">
        <v>27</v>
      </c>
      <c r="E47" s="58" t="s">
        <v>28</v>
      </c>
      <c r="F47" s="58" t="s">
        <v>155</v>
      </c>
      <c r="G47" s="8" t="s">
        <v>156</v>
      </c>
      <c r="H47" s="8" t="s">
        <v>157</v>
      </c>
      <c r="J47" s="112"/>
      <c r="K47" s="113" t="s">
        <v>153</v>
      </c>
      <c r="L47" s="114" t="s">
        <v>185</v>
      </c>
      <c r="M47" s="115" t="s">
        <v>27</v>
      </c>
      <c r="N47" s="115" t="s">
        <v>28</v>
      </c>
      <c r="O47" s="115" t="s">
        <v>155</v>
      </c>
      <c r="P47" s="113" t="s">
        <v>156</v>
      </c>
      <c r="Q47" s="113" t="s">
        <v>157</v>
      </c>
      <c r="R47" s="112"/>
      <c r="S47" s="112"/>
    </row>
    <row r="48" spans="2:27" x14ac:dyDescent="0.25">
      <c r="B48" s="11">
        <v>1</v>
      </c>
      <c r="C48" s="51"/>
      <c r="D48" s="59" t="str">
        <f>IF(G48=0, "",IF(ISNA(VLOOKUP(G48,Registration!$A$2:$C$577,2,0)),"Not registered",IF(VLOOKUP(G48,Registration!$A$2:$C$577,2,0)=0,"Not registered",VLOOKUP(G48,Registration!$A$2:$C$577,2,0))))</f>
        <v>Brooke Ironside</v>
      </c>
      <c r="E48" s="59" t="str">
        <f>IF(G48=0, "",IF(ISNA(VLOOKUP(G48,Registration!$A$2:$C$577,3,0)),"Not registered",IF(VLOOKUP(G48,Registration!$A$2:$C$577,3,0)=0,"Not registered",VLOOKUP(G48,Registration!$A$2:$C$577,3,0))))</f>
        <v>Bournemouth AC</v>
      </c>
      <c r="F48" s="59" t="str">
        <f>IF(G48=0, "",IF(ISNA(VLOOKUP(G48,Registration!$A$2:$D$477,4,0)),"Not registered",IF(VLOOKUP(G48,Registration!$A$2:$D$477,4,0)=0,"Not registered",VLOOKUP(G48,Registration!$A$2:$D$477,4,0))))</f>
        <v>U17W</v>
      </c>
      <c r="G48" s="55">
        <v>326</v>
      </c>
      <c r="H48" s="13">
        <v>26.2</v>
      </c>
      <c r="J48" s="112"/>
      <c r="K48" s="116">
        <v>1</v>
      </c>
      <c r="L48" s="117"/>
      <c r="M48" s="118" t="str">
        <f>IF(P48=0, "",IF(ISNA(VLOOKUP(P48,Registration!$A$2:$C$577,2,0)),"Not registered",IF(VLOOKUP(P48,Registration!$A$2:$C$577,2,0)=0,"Not registered",VLOOKUP(P48,Registration!$A$2:$C$577,2,0))))</f>
        <v>Lily T-Smith</v>
      </c>
      <c r="N48" s="118" t="str">
        <f>IF(P48=0, "",IF(ISNA(VLOOKUP(P48,Registration!$A$2:$C$577,3,0)),"Not registered",IF(VLOOKUP(P48,Registration!$A$2:$C$577,3,0)=0,"Not registered",VLOOKUP(P48,Registration!$A$2:$C$577,3,0))))</f>
        <v>New Forest Junior AC</v>
      </c>
      <c r="O48" s="118" t="str">
        <f>IF(P48=0, "",IF(ISNA(VLOOKUP(P48,Registration!$A$2:$D$477,4,0)),"Not registered",IF(VLOOKUP(P48,Registration!$A$2:$D$477,4,0)=0,"Not registered",VLOOKUP(P48,Registration!$A$2:$D$477,4,0))))</f>
        <v>U15G</v>
      </c>
      <c r="P48" s="119">
        <v>268</v>
      </c>
      <c r="Q48" s="120">
        <v>27.4</v>
      </c>
      <c r="R48" s="112"/>
      <c r="S48" s="112"/>
    </row>
    <row r="49" spans="2:19" x14ac:dyDescent="0.25">
      <c r="B49" s="15">
        <v>2</v>
      </c>
      <c r="C49" s="52"/>
      <c r="D49" s="59" t="str">
        <f>IF(G49=0, "",IF(ISNA(VLOOKUP(G49,Registration!$A$2:$C$577,2,0)),"Not registered",IF(VLOOKUP(G49,Registration!$A$2:$C$577,2,0)=0,"Not registered",VLOOKUP(G49,Registration!$A$2:$C$577,2,0))))</f>
        <v>Abbie Lovering</v>
      </c>
      <c r="E49" s="59" t="str">
        <f>IF(G49=0, "",IF(ISNA(VLOOKUP(G49,Registration!$A$2:$C$577,3,0)),"Not registered",IF(VLOOKUP(G49,Registration!$A$2:$C$577,3,0)=0,"Not registered",VLOOKUP(G49,Registration!$A$2:$C$577,3,0))))</f>
        <v>Wimborne AC</v>
      </c>
      <c r="F49" s="59" t="str">
        <f>IF(G49=0, "",IF(ISNA(VLOOKUP(G49,Registration!$A$2:$D$477,4,0)),"Not registered",IF(VLOOKUP(G49,Registration!$A$2:$D$477,4,0)=0,"Not registered",VLOOKUP(G49,Registration!$A$2:$D$477,4,0))))</f>
        <v>U17W</v>
      </c>
      <c r="G49" s="56">
        <v>334</v>
      </c>
      <c r="H49" s="17">
        <v>27.1</v>
      </c>
      <c r="J49" s="112"/>
      <c r="K49" s="121">
        <v>2</v>
      </c>
      <c r="L49" s="122"/>
      <c r="M49" s="118" t="str">
        <f>IF(P49=0, "",IF(ISNA(VLOOKUP(P49,Registration!$A$2:$C$577,2,0)),"Not registered",IF(VLOOKUP(P49,Registration!$A$2:$C$577,2,0)=0,"Not registered",VLOOKUP(P49,Registration!$A$2:$C$577,2,0))))</f>
        <v>Ella Bodman</v>
      </c>
      <c r="N49" s="118" t="str">
        <f>IF(P49=0, "",IF(ISNA(VLOOKUP(P49,Registration!$A$2:$C$577,3,0)),"Not registered",IF(VLOOKUP(P49,Registration!$A$2:$C$577,3,0)=0,"Not registered",VLOOKUP(P49,Registration!$A$2:$C$577,3,0))))</f>
        <v>Wimborne AC</v>
      </c>
      <c r="O49" s="118" t="str">
        <f>IF(P49=0, "",IF(ISNA(VLOOKUP(P49,Registration!$A$2:$D$477,4,0)),"Not registered",IF(VLOOKUP(P49,Registration!$A$2:$D$477,4,0)=0,"Not registered",VLOOKUP(P49,Registration!$A$2:$D$477,4,0))))</f>
        <v>U15G</v>
      </c>
      <c r="P49" s="123">
        <v>204</v>
      </c>
      <c r="Q49" s="124">
        <v>29.3</v>
      </c>
      <c r="R49" s="112"/>
      <c r="S49" s="112"/>
    </row>
    <row r="50" spans="2:19" x14ac:dyDescent="0.25">
      <c r="B50" s="15">
        <v>3</v>
      </c>
      <c r="C50" s="52"/>
      <c r="D50" s="59" t="str">
        <f>IF(G50=0, "",IF(ISNA(VLOOKUP(G50,Registration!$A$2:$C$577,2,0)),"Not registered",IF(VLOOKUP(G50,Registration!$A$2:$C$577,2,0)=0,"Not registered",VLOOKUP(G50,Registration!$A$2:$C$577,2,0))))</f>
        <v>Poppy Herbert</v>
      </c>
      <c r="E50" s="59" t="str">
        <f>IF(G50=0, "",IF(ISNA(VLOOKUP(G50,Registration!$A$2:$C$577,3,0)),"Not registered",IF(VLOOKUP(G50,Registration!$A$2:$C$577,3,0)=0,"Not registered",VLOOKUP(G50,Registration!$A$2:$C$577,3,0))))</f>
        <v>City Of Portsmouth AC</v>
      </c>
      <c r="F50" s="59" t="str">
        <f>IF(G50=0, "",IF(ISNA(VLOOKUP(G50,Registration!$A$2:$D$477,4,0)),"Not registered",IF(VLOOKUP(G50,Registration!$A$2:$D$477,4,0)=0,"Not registered",VLOOKUP(G50,Registration!$A$2:$D$477,4,0))))</f>
        <v>U17W</v>
      </c>
      <c r="G50" s="56">
        <v>322</v>
      </c>
      <c r="H50" s="17">
        <v>27.6</v>
      </c>
      <c r="J50" s="112"/>
      <c r="K50" s="121">
        <v>3</v>
      </c>
      <c r="L50" s="122"/>
      <c r="M50" s="118" t="str">
        <f>IF(P50=0, "",IF(ISNA(VLOOKUP(P50,Registration!$A$2:$C$577,2,0)),"Not registered",IF(VLOOKUP(P50,Registration!$A$2:$C$577,2,0)=0,"Not registered",VLOOKUP(P50,Registration!$A$2:$C$577,2,0))))</f>
        <v>Amy  Doble</v>
      </c>
      <c r="N50" s="118" t="str">
        <f>IF(P50=0, "",IF(ISNA(VLOOKUP(P50,Registration!$A$2:$C$577,3,0)),"Not registered",IF(VLOOKUP(P50,Registration!$A$2:$C$577,3,0)=0,"Not registered",VLOOKUP(P50,Registration!$A$2:$C$577,3,0))))</f>
        <v>Bournemouth AC</v>
      </c>
      <c r="O50" s="118" t="str">
        <f>IF(P50=0, "",IF(ISNA(VLOOKUP(P50,Registration!$A$2:$D$477,4,0)),"Not registered",IF(VLOOKUP(P50,Registration!$A$2:$D$477,4,0)=0,"Not registered",VLOOKUP(P50,Registration!$A$2:$D$477,4,0))))</f>
        <v>U15G</v>
      </c>
      <c r="P50" s="123">
        <v>215</v>
      </c>
      <c r="Q50" s="125">
        <v>30.3</v>
      </c>
      <c r="R50" s="112"/>
      <c r="S50" s="112"/>
    </row>
    <row r="51" spans="2:19" x14ac:dyDescent="0.25">
      <c r="B51" s="15">
        <v>4</v>
      </c>
      <c r="C51" s="53"/>
      <c r="D51" s="59" t="str">
        <f>IF(G51=0, "",IF(ISNA(VLOOKUP(G51,Registration!$A$2:$C$577,2,0)),"Not registered",IF(VLOOKUP(G51,Registration!$A$2:$C$577,2,0)=0,"Not registered",VLOOKUP(G51,Registration!$A$2:$C$577,2,0))))</f>
        <v>Lauren Chadwick</v>
      </c>
      <c r="E51" s="59" t="str">
        <f>IF(G51=0, "",IF(ISNA(VLOOKUP(G51,Registration!$A$2:$C$577,3,0)),"Not registered",IF(VLOOKUP(G51,Registration!$A$2:$C$577,3,0)=0,"Not registered",VLOOKUP(G51,Registration!$A$2:$C$577,3,0))))</f>
        <v>Camberley And District AC</v>
      </c>
      <c r="F51" s="59" t="str">
        <f>IF(G51=0, "",IF(ISNA(VLOOKUP(G51,Registration!$A$2:$D$477,4,0)),"Not registered",IF(VLOOKUP(G51,Registration!$A$2:$D$477,4,0)=0,"Not registered",VLOOKUP(G51,Registration!$A$2:$D$477,4,0))))</f>
        <v>U17W</v>
      </c>
      <c r="G51" s="56">
        <v>309</v>
      </c>
      <c r="H51" s="17">
        <v>28.9</v>
      </c>
      <c r="J51" s="112"/>
      <c r="K51" s="121">
        <v>4</v>
      </c>
      <c r="L51" s="126"/>
      <c r="M51" s="118" t="str">
        <f>IF(P51=0, "",IF(ISNA(VLOOKUP(P51,Registration!$A$2:$C$577,2,0)),"Not registered",IF(VLOOKUP(P51,Registration!$A$2:$C$577,2,0)=0,"Not registered",VLOOKUP(P51,Registration!$A$2:$C$577,2,0))))</f>
        <v xml:space="preserve">Yasmin  Radouan </v>
      </c>
      <c r="N51" s="118" t="str">
        <f>IF(P51=0, "",IF(ISNA(VLOOKUP(P51,Registration!$A$2:$C$577,3,0)),"Not registered",IF(VLOOKUP(P51,Registration!$A$2:$C$577,3,0)=0,"Not registered",VLOOKUP(P51,Registration!$A$2:$C$577,3,0))))</f>
        <v>New Forest Junior AC</v>
      </c>
      <c r="O51" s="118" t="str">
        <f>IF(P51=0, "",IF(ISNA(VLOOKUP(P51,Registration!$A$2:$D$477,4,0)),"Not registered",IF(VLOOKUP(P51,Registration!$A$2:$D$477,4,0)=0,"Not registered",VLOOKUP(P51,Registration!$A$2:$D$477,4,0))))</f>
        <v>U15G</v>
      </c>
      <c r="P51" s="123">
        <v>254</v>
      </c>
      <c r="Q51" s="124">
        <v>31.7</v>
      </c>
      <c r="R51" s="112"/>
      <c r="S51" s="112"/>
    </row>
    <row r="52" spans="2:19" x14ac:dyDescent="0.25">
      <c r="B52" s="15">
        <v>5</v>
      </c>
      <c r="C52" s="54"/>
      <c r="D52" s="59" t="str">
        <f>IF(G52=0, "",IF(ISNA(VLOOKUP(G52,Registration!$A$2:$C$577,2,0)),"Not registered",IF(VLOOKUP(G52,Registration!$A$2:$C$577,2,0)=0,"Not registered",VLOOKUP(G52,Registration!$A$2:$C$577,2,0))))</f>
        <v>Emily Russell</v>
      </c>
      <c r="E52" s="59" t="str">
        <f>IF(G52=0, "",IF(ISNA(VLOOKUP(G52,Registration!$A$2:$C$577,3,0)),"Not registered",IF(VLOOKUP(G52,Registration!$A$2:$C$577,3,0)=0,"Not registered",VLOOKUP(G52,Registration!$A$2:$C$577,3,0))))</f>
        <v>Chichester Runners AC</v>
      </c>
      <c r="F52" s="59" t="str">
        <f>IF(G52=0, "",IF(ISNA(VLOOKUP(G52,Registration!$A$2:$D$477,4,0)),"Not registered",IF(VLOOKUP(G52,Registration!$A$2:$D$477,4,0)=0,"Not registered",VLOOKUP(G52,Registration!$A$2:$D$477,4,0))))</f>
        <v>U17W</v>
      </c>
      <c r="G52" s="56">
        <v>348</v>
      </c>
      <c r="H52" s="17">
        <v>29</v>
      </c>
      <c r="J52" s="112"/>
      <c r="K52" s="121">
        <v>5</v>
      </c>
      <c r="L52" s="127"/>
      <c r="M52" s="118" t="str">
        <f>IF(P52=0, "",IF(ISNA(VLOOKUP(P52,Registration!$A$2:$C$577,2,0)),"Not registered",IF(VLOOKUP(P52,Registration!$A$2:$C$577,2,0)=0,"Not registered",VLOOKUP(P52,Registration!$A$2:$C$577,2,0))))</f>
        <v>Jess Marinus</v>
      </c>
      <c r="N52" s="118" t="str">
        <f>IF(P52=0, "",IF(ISNA(VLOOKUP(P52,Registration!$A$2:$C$577,3,0)),"Not registered",IF(VLOOKUP(P52,Registration!$A$2:$C$577,3,0)=0,"Not registered",VLOOKUP(P52,Registration!$A$2:$C$577,3,0))))</f>
        <v>Winchester &amp; District AC</v>
      </c>
      <c r="O52" s="118" t="str">
        <f>IF(P52=0, "",IF(ISNA(VLOOKUP(P52,Registration!$A$2:$D$477,4,0)),"Not registered",IF(VLOOKUP(P52,Registration!$A$2:$D$477,4,0)=0,"Not registered",VLOOKUP(P52,Registration!$A$2:$D$477,4,0))))</f>
        <v>U15G</v>
      </c>
      <c r="P52" s="123">
        <v>242</v>
      </c>
      <c r="Q52" s="124">
        <v>31.7</v>
      </c>
      <c r="R52" s="112"/>
      <c r="S52" s="112"/>
    </row>
    <row r="53" spans="2:19" x14ac:dyDescent="0.25">
      <c r="B53" s="15">
        <v>6</v>
      </c>
      <c r="C53" s="52"/>
      <c r="D53" s="59" t="str">
        <f>IF(G53=0, "",IF(ISNA(VLOOKUP(G53,Registration!$A$2:$C$577,2,0)),"Not registered",IF(VLOOKUP(G53,Registration!$A$2:$C$577,2,0)=0,"Not registered",VLOOKUP(G53,Registration!$A$2:$C$577,2,0))))</f>
        <v>Sophie Moore</v>
      </c>
      <c r="E53" s="59" t="str">
        <f>IF(G53=0, "",IF(ISNA(VLOOKUP(G53,Registration!$A$2:$C$577,3,0)),"Not registered",IF(VLOOKUP(G53,Registration!$A$2:$C$577,3,0)=0,"Not registered",VLOOKUP(G53,Registration!$A$2:$C$577,3,0))))</f>
        <v>Avon Valley Runners Team Bath Athletic Club</v>
      </c>
      <c r="F53" s="59" t="str">
        <f>IF(G53=0, "",IF(ISNA(VLOOKUP(G53,Registration!$A$2:$D$477,4,0)),"Not registered",IF(VLOOKUP(G53,Registration!$A$2:$D$477,4,0)=0,"Not registered",VLOOKUP(G53,Registration!$A$2:$D$477,4,0))))</f>
        <v>U17W</v>
      </c>
      <c r="G53" s="56">
        <v>340</v>
      </c>
      <c r="H53" s="17">
        <v>29.5</v>
      </c>
      <c r="J53" s="112"/>
      <c r="K53" s="121">
        <v>6</v>
      </c>
      <c r="L53" s="122"/>
      <c r="M53" s="118" t="str">
        <f>IF(P53=0, "",IF(ISNA(VLOOKUP(P53,Registration!$A$2:$C$577,2,0)),"Not registered",IF(VLOOKUP(P53,Registration!$A$2:$C$577,2,0)=0,"Not registered",VLOOKUP(P53,Registration!$A$2:$C$577,2,0))))</f>
        <v>MIA Armstrong</v>
      </c>
      <c r="N53" s="118" t="str">
        <f>IF(P53=0, "",IF(ISNA(VLOOKUP(P53,Registration!$A$2:$C$577,3,0)),"Not registered",IF(VLOOKUP(P53,Registration!$A$2:$C$577,3,0)=0,"Not registered",VLOOKUP(P53,Registration!$A$2:$C$577,3,0))))</f>
        <v>Bournemouth AC</v>
      </c>
      <c r="O53" s="118" t="str">
        <f>IF(P53=0, "",IF(ISNA(VLOOKUP(P53,Registration!$A$2:$D$477,4,0)),"Not registered",IF(VLOOKUP(P53,Registration!$A$2:$D$477,4,0)=0,"Not registered",VLOOKUP(P53,Registration!$A$2:$D$477,4,0))))</f>
        <v>U15G</v>
      </c>
      <c r="P53" s="123">
        <v>201</v>
      </c>
      <c r="Q53" s="124">
        <v>31.8</v>
      </c>
      <c r="R53" s="112"/>
      <c r="S53" s="112"/>
    </row>
    <row r="54" spans="2:19" x14ac:dyDescent="0.25">
      <c r="B54" s="15">
        <v>7</v>
      </c>
      <c r="C54" s="52"/>
      <c r="D54" s="59" t="str">
        <f>IF(G54=0, "",IF(ISNA(VLOOKUP(G54,Registration!$A$2:$C$577,2,0)),"Not registered",IF(VLOOKUP(G54,Registration!$A$2:$C$577,2,0)=0,"Not registered",VLOOKUP(G54,Registration!$A$2:$C$577,2,0))))</f>
        <v>Philippa McCarthy</v>
      </c>
      <c r="E54" s="59" t="str">
        <f>IF(G54=0, "",IF(ISNA(VLOOKUP(G54,Registration!$A$2:$C$577,3,0)),"Not registered",IF(VLOOKUP(G54,Registration!$A$2:$C$577,3,0)=0,"Not registered",VLOOKUP(G54,Registration!$A$2:$C$577,3,0))))</f>
        <v>Dorchester</v>
      </c>
      <c r="F54" s="59" t="str">
        <f>IF(G54=0, "",IF(ISNA(VLOOKUP(G54,Registration!$A$2:$D$477,4,0)),"Not registered",IF(VLOOKUP(G54,Registration!$A$2:$D$477,4,0)=0,"Not registered",VLOOKUP(G54,Registration!$A$2:$D$477,4,0))))</f>
        <v>U17W</v>
      </c>
      <c r="G54" s="56">
        <v>339</v>
      </c>
      <c r="H54" s="17">
        <v>29.9</v>
      </c>
      <c r="J54" s="112"/>
      <c r="K54" s="121">
        <v>7</v>
      </c>
      <c r="L54" s="122"/>
      <c r="M54" s="118" t="str">
        <f>IF(P54=0, "",IF(ISNA(VLOOKUP(P54,Registration!$A$2:$C$577,2,0)),"Not registered",IF(VLOOKUP(P54,Registration!$A$2:$C$577,2,0)=0,"Not registered",VLOOKUP(P54,Registration!$A$2:$C$577,2,0))))</f>
        <v/>
      </c>
      <c r="N54" s="118" t="str">
        <f>IF(P54=0, "",IF(ISNA(VLOOKUP(P54,Registration!$A$2:$C$577,3,0)),"Not registered",IF(VLOOKUP(P54,Registration!$A$2:$C$577,3,0)=0,"Not registered",VLOOKUP(P54,Registration!$A$2:$C$577,3,0))))</f>
        <v/>
      </c>
      <c r="O54" s="118" t="str">
        <f>IF(P54=0, "",IF(ISNA(VLOOKUP(P54,Registration!$A$2:$D$477,4,0)),"Not registered",IF(VLOOKUP(P54,Registration!$A$2:$D$477,4,0)=0,"Not registered",VLOOKUP(P54,Registration!$A$2:$D$477,4,0))))</f>
        <v/>
      </c>
      <c r="P54" s="123"/>
      <c r="Q54" s="124"/>
      <c r="R54" s="112"/>
      <c r="S54" s="112"/>
    </row>
    <row r="55" spans="2:19" x14ac:dyDescent="0.25">
      <c r="B55" s="15">
        <v>8</v>
      </c>
      <c r="C55" s="52"/>
      <c r="D55" s="59" t="str">
        <f>IF(G55=0, "",IF(ISNA(VLOOKUP(G55,Registration!$A$2:$C$577,2,0)),"Not registered",IF(VLOOKUP(G55,Registration!$A$2:$C$577,2,0)=0,"Not registered",VLOOKUP(G55,Registration!$A$2:$C$577,2,0))))</f>
        <v/>
      </c>
      <c r="E55" s="59" t="str">
        <f>IF(G55=0, "",IF(ISNA(VLOOKUP(G55,Registration!$A$2:$C$577,3,0)),"Not registered",IF(VLOOKUP(G55,Registration!$A$2:$C$577,3,0)=0,"Not registered",VLOOKUP(G55,Registration!$A$2:$C$577,3,0))))</f>
        <v/>
      </c>
      <c r="F55" s="59" t="str">
        <f>IF(G55=0, "",IF(ISNA(VLOOKUP(G55,Registration!$A$2:$D$477,4,0)),"Not registered",IF(VLOOKUP(G55,Registration!$A$2:$D$477,4,0)=0,"Not registered",VLOOKUP(G55,Registration!$A$2:$D$477,4,0))))</f>
        <v/>
      </c>
      <c r="G55" s="57"/>
      <c r="H55" s="17"/>
      <c r="J55" s="112"/>
      <c r="K55" s="121">
        <v>8</v>
      </c>
      <c r="L55" s="122"/>
      <c r="M55" s="118" t="str">
        <f>IF(P55=0, "",IF(ISNA(VLOOKUP(P55,Registration!$A$2:$C$577,2,0)),"Not registered",IF(VLOOKUP(P55,Registration!$A$2:$C$577,2,0)=0,"Not registered",VLOOKUP(P55,Registration!$A$2:$C$577,2,0))))</f>
        <v/>
      </c>
      <c r="N55" s="118" t="str">
        <f>IF(P55=0, "",IF(ISNA(VLOOKUP(P55,Registration!$A$2:$C$577,3,0)),"Not registered",IF(VLOOKUP(P55,Registration!$A$2:$C$577,3,0)=0,"Not registered",VLOOKUP(P55,Registration!$A$2:$C$577,3,0))))</f>
        <v/>
      </c>
      <c r="O55" s="118" t="str">
        <f>IF(P55=0, "",IF(ISNA(VLOOKUP(P55,Registration!$A$2:$D$477,4,0)),"Not registered",IF(VLOOKUP(P55,Registration!$A$2:$D$477,4,0)=0,"Not registered",VLOOKUP(P55,Registration!$A$2:$D$477,4,0))))</f>
        <v/>
      </c>
      <c r="P55" s="128"/>
      <c r="Q55" s="124"/>
      <c r="R55" s="112"/>
      <c r="S55" s="112"/>
    </row>
    <row r="56" spans="2:19" x14ac:dyDescent="0.25"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2:19" x14ac:dyDescent="0.25">
      <c r="J57" s="112"/>
      <c r="K57" s="112"/>
      <c r="L57" s="112"/>
      <c r="M57" s="112"/>
      <c r="N57" s="112"/>
      <c r="O57" s="112"/>
      <c r="P57" s="112"/>
      <c r="Q57" s="112"/>
      <c r="R57" s="112"/>
      <c r="S57" s="112"/>
    </row>
    <row r="58" spans="2:19" x14ac:dyDescent="0.25">
      <c r="B58" s="8" t="s">
        <v>153</v>
      </c>
      <c r="C58" s="9" t="s">
        <v>186</v>
      </c>
      <c r="D58" s="58" t="s">
        <v>27</v>
      </c>
      <c r="E58" s="58" t="s">
        <v>28</v>
      </c>
      <c r="F58" s="58" t="s">
        <v>155</v>
      </c>
      <c r="G58" s="8" t="s">
        <v>156</v>
      </c>
      <c r="H58" s="8" t="s">
        <v>157</v>
      </c>
      <c r="J58" s="112"/>
      <c r="K58" s="113" t="s">
        <v>153</v>
      </c>
      <c r="L58" s="114" t="s">
        <v>187</v>
      </c>
      <c r="M58" s="115" t="s">
        <v>27</v>
      </c>
      <c r="N58" s="115" t="s">
        <v>28</v>
      </c>
      <c r="O58" s="115" t="s">
        <v>155</v>
      </c>
      <c r="P58" s="113" t="s">
        <v>156</v>
      </c>
      <c r="Q58" s="113" t="s">
        <v>157</v>
      </c>
      <c r="R58" s="112"/>
      <c r="S58" s="112"/>
    </row>
    <row r="59" spans="2:19" x14ac:dyDescent="0.25">
      <c r="B59" s="11">
        <v>1</v>
      </c>
      <c r="C59" s="51"/>
      <c r="D59" s="59" t="str">
        <f>IF(G59=0, "",IF(ISNA(VLOOKUP(G59,Registration!$A$2:$C$577,2,0)),"Not registered",IF(VLOOKUP(G59,Registration!$A$2:$C$577,2,0)=0,"Not registered",VLOOKUP(G59,Registration!$A$2:$C$577,2,0))))</f>
        <v>Amelia Verney</v>
      </c>
      <c r="E59" s="59" t="str">
        <f>IF(G59=0, "",IF(ISNA(VLOOKUP(G59,Registration!$A$2:$C$577,3,0)),"Not registered",IF(VLOOKUP(G59,Registration!$A$2:$C$577,3,0)=0,"Not registered",VLOOKUP(G59,Registration!$A$2:$C$577,3,0))))</f>
        <v>Bournemouth AC</v>
      </c>
      <c r="F59" s="59" t="str">
        <f>IF(G59=0, "",IF(ISNA(VLOOKUP(G59,Registration!$A$2:$D$477,4,0)),"Not registered",IF(VLOOKUP(G59,Registration!$A$2:$D$477,4,0)=0,"Not registered",VLOOKUP(G59,Registration!$A$2:$D$477,4,0))))</f>
        <v>U17W</v>
      </c>
      <c r="G59" s="55">
        <v>359</v>
      </c>
      <c r="H59" s="13">
        <v>26.5</v>
      </c>
      <c r="J59" s="112"/>
      <c r="K59" s="116">
        <v>1</v>
      </c>
      <c r="L59" s="117"/>
      <c r="M59" s="118" t="str">
        <f>IF(P59=0, "",IF(ISNA(VLOOKUP(P59,Registration!$A$2:$C$577,2,0)),"Not registered",IF(VLOOKUP(P59,Registration!$A$2:$C$577,2,0)=0,"Not registered",VLOOKUP(P59,Registration!$A$2:$C$577,2,0))))</f>
        <v>Harry Woods</v>
      </c>
      <c r="N59" s="118" t="str">
        <f>IF(P59=0, "",IF(ISNA(VLOOKUP(P59,Registration!$A$2:$C$577,3,0)),"Not registered",IF(VLOOKUP(P59,Registration!$A$2:$C$577,3,0)=0,"Not registered",VLOOKUP(P59,Registration!$A$2:$C$577,3,0))))</f>
        <v>Wimborne AC</v>
      </c>
      <c r="O59" s="118" t="str">
        <f>IF(P59=0, "",IF(ISNA(VLOOKUP(P59,Registration!$A$2:$D$477,4,0)),"Not registered",IF(VLOOKUP(P59,Registration!$A$2:$D$477,4,0)=0,"Not registered",VLOOKUP(P59,Registration!$A$2:$D$477,4,0))))</f>
        <v>U13B</v>
      </c>
      <c r="P59" s="119">
        <v>449</v>
      </c>
      <c r="Q59" s="120">
        <v>28.3</v>
      </c>
      <c r="R59" s="112"/>
      <c r="S59" s="112"/>
    </row>
    <row r="60" spans="2:19" x14ac:dyDescent="0.25">
      <c r="B60" s="15">
        <v>2</v>
      </c>
      <c r="C60" s="52"/>
      <c r="D60" s="59" t="str">
        <f>IF(G60=0, "",IF(ISNA(VLOOKUP(G60,Registration!$A$2:$C$577,2,0)),"Not registered",IF(VLOOKUP(G60,Registration!$A$2:$C$577,2,0)=0,"Not registered",VLOOKUP(G60,Registration!$A$2:$C$577,2,0))))</f>
        <v>Sophie Brame</v>
      </c>
      <c r="E60" s="59" t="str">
        <f>IF(G60=0, "",IF(ISNA(VLOOKUP(G60,Registration!$A$2:$C$577,3,0)),"Not registered",IF(VLOOKUP(G60,Registration!$A$2:$C$577,3,0)=0,"Not registered",VLOOKUP(G60,Registration!$A$2:$C$577,3,0))))</f>
        <v>City of Portsmouth AC</v>
      </c>
      <c r="F60" s="59" t="str">
        <f>IF(G60=0, "",IF(ISNA(VLOOKUP(G60,Registration!$A$2:$D$477,4,0)),"Not registered",IF(VLOOKUP(G60,Registration!$A$2:$D$477,4,0)=0,"Not registered",VLOOKUP(G60,Registration!$A$2:$D$477,4,0))))</f>
        <v>U17W</v>
      </c>
      <c r="G60" s="56">
        <v>306</v>
      </c>
      <c r="H60" s="17">
        <v>27.3</v>
      </c>
      <c r="J60" s="112"/>
      <c r="K60" s="121">
        <v>2</v>
      </c>
      <c r="L60" s="122"/>
      <c r="M60" s="118" t="str">
        <f>IF(P60=0, "",IF(ISNA(VLOOKUP(P60,Registration!$A$2:$C$577,2,0)),"Not registered",IF(VLOOKUP(P60,Registration!$A$2:$C$577,2,0)=0,"Not registered",VLOOKUP(P60,Registration!$A$2:$C$577,2,0))))</f>
        <v>James LAWSON</v>
      </c>
      <c r="N60" s="118" t="str">
        <f>IF(P60=0, "",IF(ISNA(VLOOKUP(P60,Registration!$A$2:$C$577,3,0)),"Not registered",IF(VLOOKUP(P60,Registration!$A$2:$C$577,3,0)=0,"Not registered",VLOOKUP(P60,Registration!$A$2:$C$577,3,0))))</f>
        <v>S Factor Academy</v>
      </c>
      <c r="O60" s="118" t="str">
        <f>IF(P60=0, "",IF(ISNA(VLOOKUP(P60,Registration!$A$2:$D$477,4,0)),"Not registered",IF(VLOOKUP(P60,Registration!$A$2:$D$477,4,0)=0,"Not registered",VLOOKUP(P60,Registration!$A$2:$D$477,4,0))))</f>
        <v>U13B</v>
      </c>
      <c r="P60" s="123">
        <v>181</v>
      </c>
      <c r="Q60" s="125">
        <v>29</v>
      </c>
      <c r="R60" s="112"/>
      <c r="S60" s="112"/>
    </row>
    <row r="61" spans="2:19" x14ac:dyDescent="0.25">
      <c r="B61" s="15">
        <v>3</v>
      </c>
      <c r="C61" s="52"/>
      <c r="D61" s="59" t="str">
        <f>IF(G61=0, "",IF(ISNA(VLOOKUP(G61,Registration!$A$2:$C$577,2,0)),"Not registered",IF(VLOOKUP(G61,Registration!$A$2:$C$577,2,0)=0,"Not registered",VLOOKUP(G61,Registration!$A$2:$C$577,2,0))))</f>
        <v>Ella-May Sprake</v>
      </c>
      <c r="E61" s="59" t="str">
        <f>IF(G61=0, "",IF(ISNA(VLOOKUP(G61,Registration!$A$2:$C$577,3,0)),"Not registered",IF(VLOOKUP(G61,Registration!$A$2:$C$577,3,0)=0,"Not registered",VLOOKUP(G61,Registration!$A$2:$C$577,3,0))))</f>
        <v>City of Portsmouth AC</v>
      </c>
      <c r="F61" s="59" t="str">
        <f>IF(G61=0, "",IF(ISNA(VLOOKUP(G61,Registration!$A$2:$D$477,4,0)),"Not registered",IF(VLOOKUP(G61,Registration!$A$2:$D$477,4,0)=0,"Not registered",VLOOKUP(G61,Registration!$A$2:$D$477,4,0))))</f>
        <v>U17W</v>
      </c>
      <c r="G61" s="56">
        <v>355</v>
      </c>
      <c r="H61" s="18">
        <v>28.2</v>
      </c>
      <c r="J61" s="112"/>
      <c r="K61" s="121">
        <v>3</v>
      </c>
      <c r="L61" s="122"/>
      <c r="M61" s="118" t="str">
        <f>IF(P61=0, "",IF(ISNA(VLOOKUP(P61,Registration!$A$2:$C$577,2,0)),"Not registered",IF(VLOOKUP(P61,Registration!$A$2:$C$577,2,0)=0,"Not registered",VLOOKUP(P61,Registration!$A$2:$C$577,2,0))))</f>
        <v>OSCAR EWEN MATTHEWS</v>
      </c>
      <c r="N61" s="118" t="str">
        <f>IF(P61=0, "",IF(ISNA(VLOOKUP(P61,Registration!$A$2:$C$577,3,0)),"Not registered",IF(VLOOKUP(P61,Registration!$A$2:$C$577,3,0)=0,"Not registered",VLOOKUP(P61,Registration!$A$2:$C$577,3,0))))</f>
        <v>Bournemouth AC</v>
      </c>
      <c r="O61" s="118" t="str">
        <f>IF(P61=0, "",IF(ISNA(VLOOKUP(P61,Registration!$A$2:$D$477,4,0)),"Not registered",IF(VLOOKUP(P61,Registration!$A$2:$D$477,4,0)=0,"Not registered",VLOOKUP(P61,Registration!$A$2:$D$477,4,0))))</f>
        <v>U13B</v>
      </c>
      <c r="P61" s="123">
        <v>187</v>
      </c>
      <c r="Q61" s="125">
        <v>29</v>
      </c>
      <c r="R61" s="112"/>
      <c r="S61" s="112"/>
    </row>
    <row r="62" spans="2:19" x14ac:dyDescent="0.25">
      <c r="B62" s="15">
        <v>4</v>
      </c>
      <c r="C62" s="53"/>
      <c r="D62" s="59" t="str">
        <f>IF(G62=0, "",IF(ISNA(VLOOKUP(G62,Registration!$A$2:$C$577,2,0)),"Not registered",IF(VLOOKUP(G62,Registration!$A$2:$C$577,2,0)=0,"Not registered",VLOOKUP(G62,Registration!$A$2:$C$577,2,0))))</f>
        <v>Alys Shinn</v>
      </c>
      <c r="E62" s="59" t="str">
        <f>IF(G62=0, "",IF(ISNA(VLOOKUP(G62,Registration!$A$2:$C$577,3,0)),"Not registered",IF(VLOOKUP(G62,Registration!$A$2:$C$577,3,0)=0,"Not registered",VLOOKUP(G62,Registration!$A$2:$C$577,3,0))))</f>
        <v>New Forest Runners</v>
      </c>
      <c r="F62" s="59" t="str">
        <f>IF(G62=0, "",IF(ISNA(VLOOKUP(G62,Registration!$A$2:$D$477,4,0)),"Not registered",IF(VLOOKUP(G62,Registration!$A$2:$D$477,4,0)=0,"Not registered",VLOOKUP(G62,Registration!$A$2:$D$477,4,0))))</f>
        <v>U17W</v>
      </c>
      <c r="G62" s="56">
        <v>352</v>
      </c>
      <c r="H62" s="17">
        <v>28.7</v>
      </c>
      <c r="J62" s="112"/>
      <c r="K62" s="121">
        <v>4</v>
      </c>
      <c r="L62" s="126"/>
      <c r="M62" s="118" t="str">
        <f>IF(P62=0, "",IF(ISNA(VLOOKUP(P62,Registration!$A$2:$C$577,2,0)),"Not registered",IF(VLOOKUP(P62,Registration!$A$2:$C$577,2,0)=0,"Not registered",VLOOKUP(P62,Registration!$A$2:$C$577,2,0))))</f>
        <v>Luke  Owen</v>
      </c>
      <c r="N62" s="118" t="str">
        <f>IF(P62=0, "",IF(ISNA(VLOOKUP(P62,Registration!$A$2:$C$577,3,0)),"Not registered",IF(VLOOKUP(P62,Registration!$A$2:$C$577,3,0)=0,"Not registered",VLOOKUP(P62,Registration!$A$2:$C$577,3,0))))</f>
        <v>Kings Park</v>
      </c>
      <c r="O62" s="118" t="str">
        <f>IF(P62=0, "",IF(ISNA(VLOOKUP(P62,Registration!$A$2:$D$477,4,0)),"Not registered",IF(VLOOKUP(P62,Registration!$A$2:$D$477,4,0)=0,"Not registered",VLOOKUP(P62,Registration!$A$2:$D$477,4,0))))</f>
        <v>U13B</v>
      </c>
      <c r="P62" s="123">
        <v>438</v>
      </c>
      <c r="Q62" s="124">
        <v>29.3</v>
      </c>
      <c r="R62" s="112"/>
      <c r="S62" s="112"/>
    </row>
    <row r="63" spans="2:19" x14ac:dyDescent="0.25">
      <c r="B63" s="15">
        <v>5</v>
      </c>
      <c r="C63" s="54"/>
      <c r="D63" s="59" t="str">
        <f>IF(G63=0, "",IF(ISNA(VLOOKUP(G63,Registration!$A$2:$C$577,2,0)),"Not registered",IF(VLOOKUP(G63,Registration!$A$2:$C$577,2,0)=0,"Not registered",VLOOKUP(G63,Registration!$A$2:$C$577,2,0))))</f>
        <v xml:space="preserve">Chloe  Errington </v>
      </c>
      <c r="E63" s="59" t="str">
        <f>IF(G63=0, "",IF(ISNA(VLOOKUP(G63,Registration!$A$2:$C$577,3,0)),"Not registered",IF(VLOOKUP(G63,Registration!$A$2:$C$577,3,0)=0,"Not registered",VLOOKUP(G63,Registration!$A$2:$C$577,3,0))))</f>
        <v>Southampton Athletic Club</v>
      </c>
      <c r="F63" s="59" t="str">
        <f>IF(G63=0, "",IF(ISNA(VLOOKUP(G63,Registration!$A$2:$D$477,4,0)),"Not registered",IF(VLOOKUP(G63,Registration!$A$2:$D$477,4,0)=0,"Not registered",VLOOKUP(G63,Registration!$A$2:$D$477,4,0))))</f>
        <v>U17W</v>
      </c>
      <c r="G63" s="56">
        <v>314</v>
      </c>
      <c r="H63" s="17">
        <v>29.3</v>
      </c>
      <c r="J63" s="112"/>
      <c r="K63" s="121">
        <v>5</v>
      </c>
      <c r="L63" s="127"/>
      <c r="M63" s="118" t="str">
        <f>IF(P63=0, "",IF(ISNA(VLOOKUP(P63,Registration!$A$2:$C$577,2,0)),"Not registered",IF(VLOOKUP(P63,Registration!$A$2:$C$577,2,0)=0,"Not registered",VLOOKUP(P63,Registration!$A$2:$C$577,2,0))))</f>
        <v>Caleb Etheridge</v>
      </c>
      <c r="N63" s="118" t="str">
        <f>IF(P63=0, "",IF(ISNA(VLOOKUP(P63,Registration!$A$2:$C$577,3,0)),"Not registered",IF(VLOOKUP(P63,Registration!$A$2:$C$577,3,0)=0,"Not registered",VLOOKUP(P63,Registration!$A$2:$C$577,3,0))))</f>
        <v>City Of Salisbury AC &amp; RC</v>
      </c>
      <c r="O63" s="118" t="str">
        <f>IF(P63=0, "",IF(ISNA(VLOOKUP(P63,Registration!$A$2:$D$477,4,0)),"Not registered",IF(VLOOKUP(P63,Registration!$A$2:$D$477,4,0)=0,"Not registered",VLOOKUP(P63,Registration!$A$2:$D$477,4,0))))</f>
        <v>U13B</v>
      </c>
      <c r="P63" s="123">
        <v>190</v>
      </c>
      <c r="Q63" s="124">
        <v>29.4</v>
      </c>
      <c r="R63" s="112"/>
      <c r="S63" s="112"/>
    </row>
    <row r="64" spans="2:19" x14ac:dyDescent="0.25">
      <c r="B64" s="15">
        <v>6</v>
      </c>
      <c r="C64" s="52"/>
      <c r="D64" s="59" t="str">
        <f>IF(G64=0, "",IF(ISNA(VLOOKUP(G64,Registration!$A$2:$C$577,2,0)),"Not registered",IF(VLOOKUP(G64,Registration!$A$2:$C$577,2,0)=0,"Not registered",VLOOKUP(G64,Registration!$A$2:$C$577,2,0))))</f>
        <v>Millicent  Siderfin</v>
      </c>
      <c r="E64" s="59" t="str">
        <f>IF(G64=0, "",IF(ISNA(VLOOKUP(G64,Registration!$A$2:$C$577,3,0)),"Not registered",IF(VLOOKUP(G64,Registration!$A$2:$C$577,3,0)=0,"Not registered",VLOOKUP(G64,Registration!$A$2:$C$577,3,0))))</f>
        <v>New Forest Junior AC</v>
      </c>
      <c r="F64" s="59" t="str">
        <f>IF(G64=0, "",IF(ISNA(VLOOKUP(G64,Registration!$A$2:$D$477,4,0)),"Not registered",IF(VLOOKUP(G64,Registration!$A$2:$D$477,4,0)=0,"Not registered",VLOOKUP(G64,Registration!$A$2:$D$477,4,0))))</f>
        <v>U17W</v>
      </c>
      <c r="G64" s="56">
        <v>353</v>
      </c>
      <c r="H64" s="17">
        <v>30.4</v>
      </c>
      <c r="J64" s="112"/>
      <c r="K64" s="121">
        <v>6</v>
      </c>
      <c r="L64" s="122"/>
      <c r="M64" s="118" t="str">
        <f>IF(P64=0, "",IF(ISNA(VLOOKUP(P64,Registration!$A$2:$C$577,2,0)),"Not registered",IF(VLOOKUP(P64,Registration!$A$2:$C$577,2,0)=0,"Not registered",VLOOKUP(P64,Registration!$A$2:$C$577,2,0))))</f>
        <v>AAYAN KAR</v>
      </c>
      <c r="N64" s="118" t="str">
        <f>IF(P64=0, "",IF(ISNA(VLOOKUP(P64,Registration!$A$2:$C$577,3,0)),"Not registered",IF(VLOOKUP(P64,Registration!$A$2:$C$577,3,0)=0,"Not registered",VLOOKUP(P64,Registration!$A$2:$C$577,3,0))))</f>
        <v>Bournemouth AC</v>
      </c>
      <c r="O64" s="118" t="str">
        <f>IF(P64=0, "",IF(ISNA(VLOOKUP(P64,Registration!$A$2:$D$477,4,0)),"Not registered",IF(VLOOKUP(P64,Registration!$A$2:$D$477,4,0)=0,"Not registered",VLOOKUP(P64,Registration!$A$2:$D$477,4,0))))</f>
        <v>U13B</v>
      </c>
      <c r="P64" s="123">
        <v>183</v>
      </c>
      <c r="Q64" s="124">
        <v>31.6</v>
      </c>
      <c r="R64" s="112"/>
      <c r="S64" s="112"/>
    </row>
    <row r="65" spans="2:19" x14ac:dyDescent="0.25">
      <c r="B65" s="15">
        <v>7</v>
      </c>
      <c r="C65" s="52"/>
      <c r="D65" s="59" t="str">
        <f>IF(G65=0, "",IF(ISNA(VLOOKUP(G65,Registration!$A$2:$C$577,2,0)),"Not registered",IF(VLOOKUP(G65,Registration!$A$2:$C$577,2,0)=0,"Not registered",VLOOKUP(G65,Registration!$A$2:$C$577,2,0))))</f>
        <v/>
      </c>
      <c r="E65" s="59" t="str">
        <f>IF(G65=0, "",IF(ISNA(VLOOKUP(G65,Registration!$A$2:$C$577,3,0)),"Not registered",IF(VLOOKUP(G65,Registration!$A$2:$C$577,3,0)=0,"Not registered",VLOOKUP(G65,Registration!$A$2:$C$577,3,0))))</f>
        <v/>
      </c>
      <c r="F65" s="59" t="str">
        <f>IF(G65=0, "",IF(ISNA(VLOOKUP(G65,Registration!$A$2:$D$477,4,0)),"Not registered",IF(VLOOKUP(G65,Registration!$A$2:$D$477,4,0)=0,"Not registered",VLOOKUP(G65,Registration!$A$2:$D$477,4,0))))</f>
        <v/>
      </c>
      <c r="G65" s="56"/>
      <c r="H65" s="17"/>
      <c r="J65" s="112"/>
      <c r="K65" s="121">
        <v>7</v>
      </c>
      <c r="L65" s="122"/>
      <c r="M65" s="118" t="str">
        <f>IF(P65=0, "",IF(ISNA(VLOOKUP(P65,Registration!$A$2:$C$577,2,0)),"Not registered",IF(VLOOKUP(P65,Registration!$A$2:$C$577,2,0)=0,"Not registered",VLOOKUP(P65,Registration!$A$2:$C$577,2,0))))</f>
        <v>Edward Lynch</v>
      </c>
      <c r="N65" s="118" t="str">
        <f>IF(P65=0, "",IF(ISNA(VLOOKUP(P65,Registration!$A$2:$C$577,3,0)),"Not registered",IF(VLOOKUP(P65,Registration!$A$2:$C$577,3,0)=0,"Not registered",VLOOKUP(P65,Registration!$A$2:$C$577,3,0))))</f>
        <v>Mrs Denise Lynch</v>
      </c>
      <c r="O65" s="118" t="str">
        <f>IF(P65=0, "",IF(ISNA(VLOOKUP(P65,Registration!$A$2:$D$477,4,0)),"Not registered",IF(VLOOKUP(P65,Registration!$A$2:$D$477,4,0)=0,"Not registered",VLOOKUP(P65,Registration!$A$2:$D$477,4,0))))</f>
        <v>U13B</v>
      </c>
      <c r="P65" s="123">
        <v>179</v>
      </c>
      <c r="Q65" s="124">
        <v>33.299999999999997</v>
      </c>
      <c r="R65" s="112"/>
      <c r="S65" s="112"/>
    </row>
    <row r="66" spans="2:19" x14ac:dyDescent="0.25">
      <c r="B66" s="15">
        <v>8</v>
      </c>
      <c r="C66" s="52"/>
      <c r="D66" s="59" t="str">
        <f>IF(G66=0, "",IF(ISNA(VLOOKUP(G66,Registration!$A$2:$C$577,2,0)),"Not registered",IF(VLOOKUP(G66,Registration!$A$2:$C$577,2,0)=0,"Not registered",VLOOKUP(G66,Registration!$A$2:$C$577,2,0))))</f>
        <v/>
      </c>
      <c r="E66" s="59" t="str">
        <f>IF(G66=0, "",IF(ISNA(VLOOKUP(G66,Registration!$A$2:$C$577,3,0)),"Not registered",IF(VLOOKUP(G66,Registration!$A$2:$C$577,3,0)=0,"Not registered",VLOOKUP(G66,Registration!$A$2:$C$577,3,0))))</f>
        <v/>
      </c>
      <c r="F66" s="59" t="str">
        <f>IF(G66=0, "",IF(ISNA(VLOOKUP(G66,Registration!$A$2:$D$477,4,0)),"Not registered",IF(VLOOKUP(G66,Registration!$A$2:$D$477,4,0)=0,"Not registered",VLOOKUP(G66,Registration!$A$2:$D$477,4,0))))</f>
        <v/>
      </c>
      <c r="G66" s="57"/>
      <c r="H66" s="17"/>
      <c r="J66" s="112"/>
      <c r="K66" s="121">
        <v>8</v>
      </c>
      <c r="L66" s="122"/>
      <c r="M66" s="118" t="str">
        <f>IF(P66=0, "",IF(ISNA(VLOOKUP(P66,Registration!$A$2:$C$577,2,0)),"Not registered",IF(VLOOKUP(P66,Registration!$A$2:$C$577,2,0)=0,"Not registered",VLOOKUP(P66,Registration!$A$2:$C$577,2,0))))</f>
        <v>Rufus waring</v>
      </c>
      <c r="N66" s="118" t="str">
        <f>IF(P66=0, "",IF(ISNA(VLOOKUP(P66,Registration!$A$2:$C$577,3,0)),"Not registered",IF(VLOOKUP(P66,Registration!$A$2:$C$577,3,0)=0,"Not registered",VLOOKUP(P66,Registration!$A$2:$C$577,3,0))))</f>
        <v>Not registered</v>
      </c>
      <c r="O66" s="118" t="str">
        <f>IF(P66=0, "",IF(ISNA(VLOOKUP(P66,Registration!$A$2:$D$477,4,0)),"Not registered",IF(VLOOKUP(P66,Registration!$A$2:$D$477,4,0)=0,"Not registered",VLOOKUP(P66,Registration!$A$2:$D$477,4,0))))</f>
        <v>U13B</v>
      </c>
      <c r="P66" s="128">
        <v>446</v>
      </c>
      <c r="Q66" s="124">
        <v>35.299999999999997</v>
      </c>
      <c r="R66" s="112"/>
      <c r="S66" s="112"/>
    </row>
    <row r="67" spans="2:19" x14ac:dyDescent="0.25">
      <c r="J67" s="112"/>
      <c r="K67" s="112"/>
      <c r="L67" s="112"/>
      <c r="M67" s="112"/>
      <c r="N67" s="112"/>
      <c r="O67" s="112"/>
      <c r="P67" s="112"/>
      <c r="Q67" s="112"/>
      <c r="R67" s="112"/>
      <c r="S67" s="112"/>
    </row>
    <row r="69" spans="2:19" x14ac:dyDescent="0.25">
      <c r="B69" s="8" t="s">
        <v>153</v>
      </c>
      <c r="C69" s="9" t="s">
        <v>188</v>
      </c>
      <c r="D69" s="58" t="s">
        <v>27</v>
      </c>
      <c r="E69" s="58" t="s">
        <v>28</v>
      </c>
      <c r="F69" s="58" t="s">
        <v>155</v>
      </c>
      <c r="G69" s="8" t="s">
        <v>156</v>
      </c>
      <c r="H69" s="8" t="s">
        <v>157</v>
      </c>
      <c r="K69" s="8" t="s">
        <v>153</v>
      </c>
      <c r="L69" s="9" t="s">
        <v>189</v>
      </c>
      <c r="M69" s="58" t="s">
        <v>27</v>
      </c>
      <c r="N69" s="58" t="s">
        <v>28</v>
      </c>
      <c r="O69" s="58" t="s">
        <v>155</v>
      </c>
      <c r="P69" s="8" t="s">
        <v>156</v>
      </c>
      <c r="Q69" s="8" t="s">
        <v>157</v>
      </c>
    </row>
    <row r="70" spans="2:19" x14ac:dyDescent="0.25">
      <c r="B70" s="11">
        <v>1</v>
      </c>
      <c r="C70" s="51"/>
      <c r="D70" s="59" t="str">
        <f>IF(G70=0, "",IF(ISNA(VLOOKUP(G70,Registration!$A$2:$C$577,2,0)),"Not registered",IF(VLOOKUP(G70,Registration!$A$2:$C$577,2,0)=0,"Not registered",VLOOKUP(G70,Registration!$A$2:$C$577,2,0))))</f>
        <v>alexandra bryant</v>
      </c>
      <c r="E70" s="59" t="str">
        <f>IF(G70=0, "",IF(ISNA(VLOOKUP(G70,Registration!$A$2:$C$577,3,0)),"Not registered",IF(VLOOKUP(G70,Registration!$A$2:$C$577,3,0)=0,"Not registered",VLOOKUP(G70,Registration!$A$2:$C$577,3,0))))</f>
        <v>Poole AC</v>
      </c>
      <c r="F70" s="59" t="str">
        <f>IF(G70=0, "",IF(ISNA(VLOOKUP(G70,Registration!$A$2:$D$477,4,0)),"Not registered",IF(VLOOKUP(G70,Registration!$A$2:$D$477,4,0)=0,"Not registered",VLOOKUP(G70,Registration!$A$2:$D$477,4,0))))</f>
        <v>SW</v>
      </c>
      <c r="G70" s="55">
        <v>83</v>
      </c>
      <c r="H70" s="13">
        <v>26.3</v>
      </c>
      <c r="K70" s="11">
        <v>1</v>
      </c>
      <c r="L70" s="51"/>
      <c r="M70" s="59" t="str">
        <f>IF(P70=0, "",IF(ISNA(VLOOKUP(P70,Registration!$A$2:$C$577,2,0)),"Not registered",IF(VLOOKUP(P70,Registration!$A$2:$C$577,2,0)=0,"Not registered",VLOOKUP(P70,Registration!$A$2:$C$577,2,0))))</f>
        <v/>
      </c>
      <c r="N70" s="59" t="str">
        <f>IF(P70=0, "",IF(ISNA(VLOOKUP(P70,Registration!$A$2:$C$577,3,0)),"Not registered",IF(VLOOKUP(P70,Registration!$A$2:$C$577,3,0)=0,"Not registered",VLOOKUP(P70,Registration!$A$2:$C$577,3,0))))</f>
        <v/>
      </c>
      <c r="O70" s="59" t="str">
        <f>IF(P70=0, "",IF(ISNA(VLOOKUP(P70,Registration!$A$2:$D$477,4,0)),"Not registered",IF(VLOOKUP(P70,Registration!$A$2:$D$477,4,0)=0,"Not registered",VLOOKUP(P70,Registration!$A$2:$D$477,4,0))))</f>
        <v/>
      </c>
      <c r="P70" s="55"/>
      <c r="Q70" s="13"/>
    </row>
    <row r="71" spans="2:19" x14ac:dyDescent="0.25">
      <c r="B71" s="15">
        <v>2</v>
      </c>
      <c r="C71" s="52"/>
      <c r="D71" s="59" t="str">
        <f>IF(G71=0, "",IF(ISNA(VLOOKUP(G71,Registration!$A$2:$C$577,2,0)),"Not registered",IF(VLOOKUP(G71,Registration!$A$2:$C$577,2,0)=0,"Not registered",VLOOKUP(G71,Registration!$A$2:$C$577,2,0))))</f>
        <v>Lydia Rogers</v>
      </c>
      <c r="E71" s="59" t="str">
        <f>IF(G71=0, "",IF(ISNA(VLOOKUP(G71,Registration!$A$2:$C$577,3,0)),"Not registered",IF(VLOOKUP(G71,Registration!$A$2:$C$577,3,0)=0,"Not registered",VLOOKUP(G71,Registration!$A$2:$C$577,3,0))))</f>
        <v>Swindon Harriers</v>
      </c>
      <c r="F71" s="59" t="str">
        <f>IF(G71=0, "",IF(ISNA(VLOOKUP(G71,Registration!$A$2:$D$477,4,0)),"Not registered",IF(VLOOKUP(G71,Registration!$A$2:$D$477,4,0)=0,"Not registered",VLOOKUP(G71,Registration!$A$2:$D$477,4,0))))</f>
        <v>SW</v>
      </c>
      <c r="G71" s="56">
        <v>426</v>
      </c>
      <c r="H71" s="17">
        <v>27.3</v>
      </c>
      <c r="K71" s="15">
        <v>2</v>
      </c>
      <c r="L71" s="52"/>
      <c r="M71" s="59" t="str">
        <f>IF(P71=0, "",IF(ISNA(VLOOKUP(P71,Registration!$A$2:$C$577,2,0)),"Not registered",IF(VLOOKUP(P71,Registration!$A$2:$C$577,2,0)=0,"Not registered",VLOOKUP(P71,Registration!$A$2:$C$577,2,0))))</f>
        <v/>
      </c>
      <c r="N71" s="59" t="str">
        <f>IF(P71=0, "",IF(ISNA(VLOOKUP(P71,Registration!$A$2:$C$577,3,0)),"Not registered",IF(VLOOKUP(P71,Registration!$A$2:$C$577,3,0)=0,"Not registered",VLOOKUP(P71,Registration!$A$2:$C$577,3,0))))</f>
        <v/>
      </c>
      <c r="O71" s="59" t="str">
        <f>IF(P71=0, "",IF(ISNA(VLOOKUP(P71,Registration!$A$2:$D$477,4,0)),"Not registered",IF(VLOOKUP(P71,Registration!$A$2:$D$477,4,0)=0,"Not registered",VLOOKUP(P71,Registration!$A$2:$D$477,4,0))))</f>
        <v/>
      </c>
      <c r="P71" s="56"/>
      <c r="Q71" s="17"/>
    </row>
    <row r="72" spans="2:19" x14ac:dyDescent="0.25">
      <c r="B72" s="15">
        <v>3</v>
      </c>
      <c r="C72" s="52"/>
      <c r="D72" s="59" t="str">
        <f>IF(G72=0, "",IF(ISNA(VLOOKUP(G72,Registration!$A$2:$C$577,2,0)),"Not registered",IF(VLOOKUP(G72,Registration!$A$2:$C$577,2,0)=0,"Not registered",VLOOKUP(G72,Registration!$A$2:$C$577,2,0))))</f>
        <v>Sarah Long</v>
      </c>
      <c r="E72" s="59" t="str">
        <f>IF(G72=0, "",IF(ISNA(VLOOKUP(G72,Registration!$A$2:$C$577,3,0)),"Not registered",IF(VLOOKUP(G72,Registration!$A$2:$C$577,3,0)=0,"Not registered",VLOOKUP(G72,Registration!$A$2:$C$577,3,0))))</f>
        <v>Team Bath Athletic Club</v>
      </c>
      <c r="F72" s="59" t="str">
        <f>IF(G72=0, "",IF(ISNA(VLOOKUP(G72,Registration!$A$2:$D$477,4,0)),"Not registered",IF(VLOOKUP(G72,Registration!$A$2:$D$477,4,0)=0,"Not registered",VLOOKUP(G72,Registration!$A$2:$D$477,4,0))))</f>
        <v>SW</v>
      </c>
      <c r="G72" s="56">
        <v>99</v>
      </c>
      <c r="H72" s="18">
        <v>27.4</v>
      </c>
      <c r="K72" s="15">
        <v>3</v>
      </c>
      <c r="L72" s="52"/>
      <c r="M72" s="59" t="str">
        <f>IF(P72=0, "",IF(ISNA(VLOOKUP(P72,Registration!$A$2:$C$577,2,0)),"Not registered",IF(VLOOKUP(P72,Registration!$A$2:$C$577,2,0)=0,"Not registered",VLOOKUP(P72,Registration!$A$2:$C$577,2,0))))</f>
        <v/>
      </c>
      <c r="N72" s="59" t="str">
        <f>IF(P72=0, "",IF(ISNA(VLOOKUP(P72,Registration!$A$2:$C$577,3,0)),"Not registered",IF(VLOOKUP(P72,Registration!$A$2:$C$577,3,0)=0,"Not registered",VLOOKUP(P72,Registration!$A$2:$C$577,3,0))))</f>
        <v/>
      </c>
      <c r="O72" s="59" t="str">
        <f>IF(P72=0, "",IF(ISNA(VLOOKUP(P72,Registration!$A$2:$D$477,4,0)),"Not registered",IF(VLOOKUP(P72,Registration!$A$2:$D$477,4,0)=0,"Not registered",VLOOKUP(P72,Registration!$A$2:$D$477,4,0))))</f>
        <v/>
      </c>
      <c r="P72" s="56"/>
      <c r="Q72" s="18"/>
    </row>
    <row r="73" spans="2:19" x14ac:dyDescent="0.25">
      <c r="B73" s="15">
        <v>4</v>
      </c>
      <c r="C73" s="53"/>
      <c r="D73" s="59" t="str">
        <f>IF(G73=0, "",IF(ISNA(VLOOKUP(G73,Registration!$A$2:$C$577,2,0)),"Not registered",IF(VLOOKUP(G73,Registration!$A$2:$C$577,2,0)=0,"Not registered",VLOOKUP(G73,Registration!$A$2:$C$577,2,0))))</f>
        <v>Lucy Drover</v>
      </c>
      <c r="E73" s="59" t="str">
        <f>IF(G73=0, "",IF(ISNA(VLOOKUP(G73,Registration!$A$2:$C$577,3,0)),"Not registered",IF(VLOOKUP(G73,Registration!$A$2:$C$577,3,0)=0,"Not registered",VLOOKUP(G73,Registration!$A$2:$C$577,3,0))))</f>
        <v>Isle Of Wight AC</v>
      </c>
      <c r="F73" s="59" t="str">
        <f>IF(G73=0, "",IF(ISNA(VLOOKUP(G73,Registration!$A$2:$D$477,4,0)),"Not registered",IF(VLOOKUP(G73,Registration!$A$2:$D$477,4,0)=0,"Not registered",VLOOKUP(G73,Registration!$A$2:$D$477,4,0))))</f>
        <v>U20W</v>
      </c>
      <c r="G73" s="56">
        <v>25</v>
      </c>
      <c r="H73" s="17">
        <v>28.1</v>
      </c>
      <c r="K73" s="15">
        <v>4</v>
      </c>
      <c r="L73" s="53"/>
      <c r="M73" s="59" t="str">
        <f>IF(P73=0, "",IF(ISNA(VLOOKUP(P73,Registration!$A$2:$C$577,2,0)),"Not registered",IF(VLOOKUP(P73,Registration!$A$2:$C$577,2,0)=0,"Not registered",VLOOKUP(P73,Registration!$A$2:$C$577,2,0))))</f>
        <v/>
      </c>
      <c r="N73" s="59" t="str">
        <f>IF(P73=0, "",IF(ISNA(VLOOKUP(P73,Registration!$A$2:$C$577,3,0)),"Not registered",IF(VLOOKUP(P73,Registration!$A$2:$C$577,3,0)=0,"Not registered",VLOOKUP(P73,Registration!$A$2:$C$577,3,0))))</f>
        <v/>
      </c>
      <c r="O73" s="59" t="str">
        <f>IF(P73=0, "",IF(ISNA(VLOOKUP(P73,Registration!$A$2:$D$477,4,0)),"Not registered",IF(VLOOKUP(P73,Registration!$A$2:$D$477,4,0)=0,"Not registered",VLOOKUP(P73,Registration!$A$2:$D$477,4,0))))</f>
        <v/>
      </c>
      <c r="P73" s="56"/>
      <c r="Q73" s="17"/>
    </row>
    <row r="74" spans="2:19" x14ac:dyDescent="0.25">
      <c r="B74" s="15">
        <v>5</v>
      </c>
      <c r="C74" s="54"/>
      <c r="D74" s="59" t="str">
        <f>IF(G74=0, "",IF(ISNA(VLOOKUP(G74,Registration!$A$2:$C$577,2,0)),"Not registered",IF(VLOOKUP(G74,Registration!$A$2:$C$577,2,0)=0,"Not registered",VLOOKUP(G74,Registration!$A$2:$C$577,2,0))))</f>
        <v>Rachel  Laurie</v>
      </c>
      <c r="E74" s="59" t="str">
        <f>IF(G74=0, "",IF(ISNA(VLOOKUP(G74,Registration!$A$2:$C$577,3,0)),"Not registered",IF(VLOOKUP(G74,Registration!$A$2:$C$577,3,0)=0,"Not registered",VLOOKUP(G74,Registration!$A$2:$C$577,3,0))))</f>
        <v>Chichester Runners &amp; AC</v>
      </c>
      <c r="F74" s="59" t="str">
        <f>IF(G74=0, "",IF(ISNA(VLOOKUP(G74,Registration!$A$2:$D$477,4,0)),"Not registered",IF(VLOOKUP(G74,Registration!$A$2:$D$477,4,0)=0,"Not registered",VLOOKUP(G74,Registration!$A$2:$D$477,4,0))))</f>
        <v>U20W</v>
      </c>
      <c r="G74" s="56">
        <v>30</v>
      </c>
      <c r="H74" s="17">
        <v>28.3</v>
      </c>
      <c r="K74" s="15">
        <v>5</v>
      </c>
      <c r="L74" s="54"/>
      <c r="M74" s="59" t="str">
        <f>IF(P74=0, "",IF(ISNA(VLOOKUP(P74,Registration!$A$2:$C$577,2,0)),"Not registered",IF(VLOOKUP(P74,Registration!$A$2:$C$577,2,0)=0,"Not registered",VLOOKUP(P74,Registration!$A$2:$C$577,2,0))))</f>
        <v/>
      </c>
      <c r="N74" s="59" t="str">
        <f>IF(P74=0, "",IF(ISNA(VLOOKUP(P74,Registration!$A$2:$C$577,3,0)),"Not registered",IF(VLOOKUP(P74,Registration!$A$2:$C$577,3,0)=0,"Not registered",VLOOKUP(P74,Registration!$A$2:$C$577,3,0))))</f>
        <v/>
      </c>
      <c r="O74" s="59" t="str">
        <f>IF(P74=0, "",IF(ISNA(VLOOKUP(P74,Registration!$A$2:$D$477,4,0)),"Not registered",IF(VLOOKUP(P74,Registration!$A$2:$D$477,4,0)=0,"Not registered",VLOOKUP(P74,Registration!$A$2:$D$477,4,0))))</f>
        <v/>
      </c>
      <c r="P74" s="56"/>
      <c r="Q74" s="17"/>
    </row>
    <row r="75" spans="2:19" x14ac:dyDescent="0.25">
      <c r="B75" s="15">
        <v>6</v>
      </c>
      <c r="C75" s="52"/>
      <c r="D75" s="59" t="str">
        <f>IF(G75=0, "",IF(ISNA(VLOOKUP(G75,Registration!$A$2:$C$577,2,0)),"Not registered",IF(VLOOKUP(G75,Registration!$A$2:$C$577,2,0)=0,"Not registered",VLOOKUP(G75,Registration!$A$2:$C$577,2,0))))</f>
        <v>Krisanne Jones</v>
      </c>
      <c r="E75" s="59" t="str">
        <f>IF(G75=0, "",IF(ISNA(VLOOKUP(G75,Registration!$A$2:$C$577,3,0)),"Not registered",IF(VLOOKUP(G75,Registration!$A$2:$C$577,3,0)=0,"Not registered",VLOOKUP(G75,Registration!$A$2:$C$577,3,0))))</f>
        <v>Woking AC</v>
      </c>
      <c r="F75" s="59" t="str">
        <f>IF(G75=0, "",IF(ISNA(VLOOKUP(G75,Registration!$A$2:$D$477,4,0)),"Not registered",IF(VLOOKUP(G75,Registration!$A$2:$D$477,4,0)=0,"Not registered",VLOOKUP(G75,Registration!$A$2:$D$477,4,0))))</f>
        <v>SW</v>
      </c>
      <c r="G75" s="56">
        <v>96</v>
      </c>
      <c r="H75" s="17">
        <v>29.3</v>
      </c>
      <c r="K75" s="15">
        <v>6</v>
      </c>
      <c r="L75" s="52"/>
      <c r="M75" s="59" t="str">
        <f>IF(P75=0, "",IF(ISNA(VLOOKUP(P75,Registration!$A$2:$C$577,2,0)),"Not registered",IF(VLOOKUP(P75,Registration!$A$2:$C$577,2,0)=0,"Not registered",VLOOKUP(P75,Registration!$A$2:$C$577,2,0))))</f>
        <v/>
      </c>
      <c r="N75" s="59" t="str">
        <f>IF(P75=0, "",IF(ISNA(VLOOKUP(P75,Registration!$A$2:$C$577,3,0)),"Not registered",IF(VLOOKUP(P75,Registration!$A$2:$C$577,3,0)=0,"Not registered",VLOOKUP(P75,Registration!$A$2:$C$577,3,0))))</f>
        <v/>
      </c>
      <c r="O75" s="59" t="str">
        <f>IF(P75=0, "",IF(ISNA(VLOOKUP(P75,Registration!$A$2:$D$477,4,0)),"Not registered",IF(VLOOKUP(P75,Registration!$A$2:$D$477,4,0)=0,"Not registered",VLOOKUP(P75,Registration!$A$2:$D$477,4,0))))</f>
        <v/>
      </c>
      <c r="P75" s="56"/>
      <c r="Q75" s="17"/>
    </row>
    <row r="76" spans="2:19" x14ac:dyDescent="0.25">
      <c r="B76" s="15">
        <v>7</v>
      </c>
      <c r="C76" s="52"/>
      <c r="D76" s="59" t="str">
        <f>IF(G76=0, "",IF(ISNA(VLOOKUP(G76,Registration!$A$2:$C$577,2,0)),"Not registered",IF(VLOOKUP(G76,Registration!$A$2:$C$577,2,0)=0,"Not registered",VLOOKUP(G76,Registration!$A$2:$C$577,2,0))))</f>
        <v>Lizzy Gourlay</v>
      </c>
      <c r="E76" s="59" t="str">
        <f>IF(G76=0, "",IF(ISNA(VLOOKUP(G76,Registration!$A$2:$C$577,3,0)),"Not registered",IF(VLOOKUP(G76,Registration!$A$2:$C$577,3,0)=0,"Not registered",VLOOKUP(G76,Registration!$A$2:$C$577,3,0))))</f>
        <v>Poole AC</v>
      </c>
      <c r="F76" s="59" t="str">
        <f>IF(G76=0, "",IF(ISNA(VLOOKUP(G76,Registration!$A$2:$D$477,4,0)),"Not registered",IF(VLOOKUP(G76,Registration!$A$2:$D$477,4,0)=0,"Not registered",VLOOKUP(G76,Registration!$A$2:$D$477,4,0))))</f>
        <v>SW</v>
      </c>
      <c r="G76" s="56">
        <v>91</v>
      </c>
      <c r="H76" s="17">
        <v>29.5</v>
      </c>
      <c r="K76" s="15">
        <v>7</v>
      </c>
      <c r="L76" s="52"/>
      <c r="M76" s="59" t="str">
        <f>IF(P76=0, "",IF(ISNA(VLOOKUP(P76,Registration!$A$2:$C$577,2,0)),"Not registered",IF(VLOOKUP(P76,Registration!$A$2:$C$577,2,0)=0,"Not registered",VLOOKUP(P76,Registration!$A$2:$C$577,2,0))))</f>
        <v/>
      </c>
      <c r="N76" s="59" t="str">
        <f>IF(P76=0, "",IF(ISNA(VLOOKUP(P76,Registration!$A$2:$C$577,3,0)),"Not registered",IF(VLOOKUP(P76,Registration!$A$2:$C$577,3,0)=0,"Not registered",VLOOKUP(P76,Registration!$A$2:$C$577,3,0))))</f>
        <v/>
      </c>
      <c r="O76" s="59" t="str">
        <f>IF(P76=0, "",IF(ISNA(VLOOKUP(P76,Registration!$A$2:$D$477,4,0)),"Not registered",IF(VLOOKUP(P76,Registration!$A$2:$D$477,4,0)=0,"Not registered",VLOOKUP(P76,Registration!$A$2:$D$477,4,0))))</f>
        <v/>
      </c>
      <c r="P76" s="56"/>
      <c r="Q76" s="17"/>
    </row>
    <row r="77" spans="2:19" x14ac:dyDescent="0.25">
      <c r="B77" s="15">
        <v>8</v>
      </c>
      <c r="C77" s="52"/>
      <c r="D77" s="59" t="str">
        <f>IF(G77=0, "",IF(ISNA(VLOOKUP(G77,Registration!$A$2:$C$577,2,0)),"Not registered",IF(VLOOKUP(G77,Registration!$A$2:$C$577,2,0)=0,"Not registered",VLOOKUP(G77,Registration!$A$2:$C$577,2,0))))</f>
        <v>Annette Lewis</v>
      </c>
      <c r="E77" s="59" t="str">
        <f>IF(G77=0, "",IF(ISNA(VLOOKUP(G77,Registration!$A$2:$C$577,3,0)),"Not registered",IF(VLOOKUP(G77,Registration!$A$2:$C$577,3,0)=0,"Not registered",VLOOKUP(G77,Registration!$A$2:$C$577,3,0))))</f>
        <v>Bournemouth AC</v>
      </c>
      <c r="F77" s="59" t="str">
        <f>IF(G77=0, "",IF(ISNA(VLOOKUP(G77,Registration!$A$2:$D$477,4,0)),"Not registered",IF(VLOOKUP(G77,Registration!$A$2:$D$477,4,0)=0,"Not registered",VLOOKUP(G77,Registration!$A$2:$D$477,4,0))))</f>
        <v>SW</v>
      </c>
      <c r="G77" s="56">
        <v>98</v>
      </c>
      <c r="H77" s="17">
        <v>34.299999999999997</v>
      </c>
      <c r="K77" s="15">
        <v>8</v>
      </c>
      <c r="L77" s="52"/>
      <c r="M77" s="59" t="str">
        <f>IF(P77=0, "",IF(ISNA(VLOOKUP(P77,Registration!$A$2:$C$577,2,0)),"Not registered",IF(VLOOKUP(P77,Registration!$A$2:$C$577,2,0)=0,"Not registered",VLOOKUP(P77,Registration!$A$2:$C$577,2,0))))</f>
        <v/>
      </c>
      <c r="N77" s="59" t="str">
        <f>IF(P77=0, "",IF(ISNA(VLOOKUP(P77,Registration!$A$2:$C$577,3,0)),"Not registered",IF(VLOOKUP(P77,Registration!$A$2:$C$577,3,0)=0,"Not registered",VLOOKUP(P77,Registration!$A$2:$C$577,3,0))))</f>
        <v/>
      </c>
      <c r="O77" s="59" t="str">
        <f>IF(P77=0, "",IF(ISNA(VLOOKUP(P77,Registration!$A$2:$D$477,4,0)),"Not registered",IF(VLOOKUP(P77,Registration!$A$2:$D$477,4,0)=0,"Not registered",VLOOKUP(P77,Registration!$A$2:$D$477,4,0))))</f>
        <v/>
      </c>
      <c r="P77" s="57"/>
      <c r="Q77" s="17"/>
    </row>
  </sheetData>
  <pageMargins left="0.7" right="0.7" top="0.75" bottom="0.75" header="0.3" footer="0.3"/>
  <pageSetup paperSize="9" scale="22" fitToHeight="0" orientation="portrait" horizontalDpi="300" verticalDpi="300" r:id="rId1"/>
  <headerFooter alignWithMargins="0"/>
  <colBreaks count="2" manualBreakCount="2">
    <brk id="9" max="1048575" man="1"/>
    <brk id="18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76"/>
  <sheetViews>
    <sheetView topLeftCell="G28" zoomScaleNormal="100" zoomScaleSheetLayoutView="75" workbookViewId="0">
      <selection activeCell="J35" sqref="J35:R56"/>
    </sheetView>
  </sheetViews>
  <sheetFormatPr defaultRowHeight="15" x14ac:dyDescent="0.25"/>
  <cols>
    <col min="1" max="1" width="3" style="2" customWidth="1"/>
    <col min="2" max="2" width="8.375" style="2" customWidth="1"/>
    <col min="3" max="3" width="18.375" style="2" customWidth="1"/>
    <col min="4" max="4" width="22.125" style="3" customWidth="1"/>
    <col min="5" max="5" width="32" style="3" bestFit="1" customWidth="1"/>
    <col min="6" max="6" width="12.5" style="4" customWidth="1"/>
    <col min="7" max="7" width="7.375" style="2" customWidth="1"/>
    <col min="8" max="8" width="8.875" style="2" customWidth="1"/>
    <col min="9" max="10" width="3.25" style="1" customWidth="1"/>
    <col min="11" max="11" width="8.5" style="2" customWidth="1"/>
    <col min="12" max="12" width="13.5" style="2" customWidth="1"/>
    <col min="13" max="13" width="22.75" style="2" customWidth="1"/>
    <col min="14" max="14" width="29.375" style="2" customWidth="1"/>
    <col min="15" max="15" width="10.375" style="2" customWidth="1"/>
    <col min="16" max="17" width="8.5" style="2" customWidth="1"/>
    <col min="18" max="18" width="3.25" style="2" customWidth="1"/>
    <col min="19" max="1024" width="8.5" style="2" customWidth="1"/>
  </cols>
  <sheetData>
    <row r="2" spans="2:17" x14ac:dyDescent="0.25">
      <c r="B2" s="5"/>
      <c r="C2" s="6"/>
      <c r="D2" s="4"/>
      <c r="E2" s="4"/>
      <c r="G2" s="7"/>
      <c r="H2" s="5"/>
    </row>
    <row r="3" spans="2:17" x14ac:dyDescent="0.25">
      <c r="B3" s="5"/>
      <c r="C3" s="5"/>
      <c r="D3" s="4"/>
      <c r="E3" s="4"/>
      <c r="G3" s="7"/>
      <c r="H3" s="5"/>
    </row>
    <row r="4" spans="2:17" x14ac:dyDescent="0.25">
      <c r="B4" s="8" t="s">
        <v>153</v>
      </c>
      <c r="C4" s="9" t="s">
        <v>190</v>
      </c>
      <c r="D4" s="58" t="s">
        <v>27</v>
      </c>
      <c r="E4" s="58" t="s">
        <v>28</v>
      </c>
      <c r="F4" s="58" t="s">
        <v>155</v>
      </c>
      <c r="G4" s="8" t="s">
        <v>156</v>
      </c>
      <c r="H4" s="8" t="s">
        <v>157</v>
      </c>
      <c r="K4" s="8" t="s">
        <v>153</v>
      </c>
      <c r="L4" s="9" t="s">
        <v>191</v>
      </c>
      <c r="M4" s="58" t="s">
        <v>27</v>
      </c>
      <c r="N4" s="58" t="s">
        <v>28</v>
      </c>
      <c r="O4" s="58" t="s">
        <v>155</v>
      </c>
      <c r="P4" s="8" t="s">
        <v>156</v>
      </c>
      <c r="Q4" s="8" t="s">
        <v>157</v>
      </c>
    </row>
    <row r="5" spans="2:17" x14ac:dyDescent="0.25">
      <c r="B5" s="11">
        <v>1</v>
      </c>
      <c r="C5" s="51"/>
      <c r="D5" s="59" t="str">
        <f>IF(G5=0, "",IF(ISNA(VLOOKUP(G5,Registration!$A$2:$C$577,2,0)),"Not registered",IF(VLOOKUP(G5,Registration!$A$2:$C$577,2,0)=0,"Not registered",VLOOKUP(G5,Registration!$A$2:$C$577,2,0))))</f>
        <v>Liam Nixon</v>
      </c>
      <c r="E5" s="59" t="str">
        <f>IF(G5=0, "",IF(ISNA(VLOOKUP(G5,Registration!$A$2:$C$577,3,0)),"Not registered",IF(VLOOKUP(G5,Registration!$A$2:$C$577,3,0)=0,"Not registered",VLOOKUP(G5,Registration!$A$2:$C$577,3,0))))</f>
        <v>Poole AC</v>
      </c>
      <c r="F5" s="59" t="str">
        <f>IF(G5=0, "",IF(ISNA(VLOOKUP(G5,Registration!$A$2:$D$477,4,0)),"Not registered",IF(VLOOKUP(G5,Registration!$A$2:$D$477,4,0)=0,"Not registered",VLOOKUP(G5,Registration!$A$2:$D$477,4,0))))</f>
        <v>U17M</v>
      </c>
      <c r="G5" s="55">
        <v>371</v>
      </c>
      <c r="H5" s="14">
        <v>53.9</v>
      </c>
      <c r="K5" s="11">
        <v>1</v>
      </c>
      <c r="L5" s="51"/>
      <c r="M5" s="59" t="str">
        <f>IF(P5=0, "",IF(ISNA(VLOOKUP(P5,Registration!$A$2:$C$577,2,0)),"Not registered",IF(VLOOKUP(P5,Registration!$A$2:$C$577,2,0)=0,"Not registered",VLOOKUP(P5,Registration!$A$2:$C$577,2,0))))</f>
        <v>Jago Evison</v>
      </c>
      <c r="N5" s="59" t="str">
        <f>IF(P5=0, "",IF(ISNA(VLOOKUP(P5,Registration!$A$2:$C$577,3,0)),"Not registered",IF(VLOOKUP(P5,Registration!$A$2:$C$577,3,0)=0,"Not registered",VLOOKUP(P5,Registration!$A$2:$C$577,3,0))))</f>
        <v>Andover AC</v>
      </c>
      <c r="O5" s="59" t="str">
        <f>IF(P5=0, "",IF(ISNA(VLOOKUP(P5,Registration!$A$2:$D$477,4,0)),"Not registered",IF(VLOOKUP(P5,Registration!$A$2:$D$477,4,0)=0,"Not registered",VLOOKUP(P5,Registration!$A$2:$D$477,4,0))))</f>
        <v>U15B</v>
      </c>
      <c r="P5" s="55">
        <v>287</v>
      </c>
      <c r="Q5" s="13">
        <v>40.200000000000003</v>
      </c>
    </row>
    <row r="6" spans="2:17" x14ac:dyDescent="0.25">
      <c r="B6" s="15">
        <v>2</v>
      </c>
      <c r="C6" s="52"/>
      <c r="D6" s="59" t="str">
        <f>IF(G6=0, "",IF(ISNA(VLOOKUP(G6,Registration!$A$2:$C$577,2,0)),"Not registered",IF(VLOOKUP(G6,Registration!$A$2:$C$577,2,0)=0,"Not registered",VLOOKUP(G6,Registration!$A$2:$C$577,2,0))))</f>
        <v>Billy Winch</v>
      </c>
      <c r="E6" s="59" t="str">
        <f>IF(G6=0, "",IF(ISNA(VLOOKUP(G6,Registration!$A$2:$C$577,3,0)),"Not registered",IF(VLOOKUP(G6,Registration!$A$2:$C$577,3,0)=0,"Not registered",VLOOKUP(G6,Registration!$A$2:$C$577,3,0))))</f>
        <v>Dorchester AC</v>
      </c>
      <c r="F6" s="59" t="str">
        <f>IF(G6=0, "",IF(ISNA(VLOOKUP(G6,Registration!$A$2:$D$477,4,0)),"Not registered",IF(VLOOKUP(G6,Registration!$A$2:$D$477,4,0)=0,"Not registered",VLOOKUP(G6,Registration!$A$2:$D$477,4,0))))</f>
        <v>U17M</v>
      </c>
      <c r="G6" s="56">
        <v>477</v>
      </c>
      <c r="H6" s="18">
        <v>56</v>
      </c>
      <c r="K6" s="15">
        <v>2</v>
      </c>
      <c r="L6" s="52"/>
      <c r="M6" s="59" t="str">
        <f>IF(P6=0, "",IF(ISNA(VLOOKUP(P6,Registration!$A$2:$C$577,2,0)),"Not registered",IF(VLOOKUP(P6,Registration!$A$2:$C$577,2,0)=0,"Not registered",VLOOKUP(P6,Registration!$A$2:$C$577,2,0))))</f>
        <v>Vince Mason</v>
      </c>
      <c r="N6" s="59" t="str">
        <f>IF(P6=0, "",IF(ISNA(VLOOKUP(P6,Registration!$A$2:$C$577,3,0)),"Not registered",IF(VLOOKUP(P6,Registration!$A$2:$C$577,3,0)=0,"Not registered",VLOOKUP(P6,Registration!$A$2:$C$577,3,0))))</f>
        <v>Dorchester AC</v>
      </c>
      <c r="O6" s="59" t="str">
        <f>IF(P6=0, "",IF(ISNA(VLOOKUP(P6,Registration!$A$2:$D$477,4,0)),"Not registered",IF(VLOOKUP(P6,Registration!$A$2:$D$477,4,0)=0,"Not registered",VLOOKUP(P6,Registration!$A$2:$D$477,4,0))))</f>
        <v>U15B</v>
      </c>
      <c r="P6" s="56">
        <v>451</v>
      </c>
      <c r="Q6" s="17">
        <v>41.2</v>
      </c>
    </row>
    <row r="7" spans="2:17" x14ac:dyDescent="0.25">
      <c r="B7" s="15">
        <v>3</v>
      </c>
      <c r="C7" s="52"/>
      <c r="D7" s="59" t="str">
        <f>IF(G7=0, "",IF(ISNA(VLOOKUP(G7,Registration!$A$2:$C$577,2,0)),"Not registered",IF(VLOOKUP(G7,Registration!$A$2:$C$577,2,0)=0,"Not registered",VLOOKUP(G7,Registration!$A$2:$C$577,2,0))))</f>
        <v>Luke Hamley</v>
      </c>
      <c r="E7" s="59" t="str">
        <f>IF(G7=0, "",IF(ISNA(VLOOKUP(G7,Registration!$A$2:$C$577,3,0)),"Not registered",IF(VLOOKUP(G7,Registration!$A$2:$C$577,3,0)=0,"Not registered",VLOOKUP(G7,Registration!$A$2:$C$577,3,0))))</f>
        <v>North Devon AC</v>
      </c>
      <c r="F7" s="59" t="str">
        <f>IF(G7=0, "",IF(ISNA(VLOOKUP(G7,Registration!$A$2:$D$477,4,0)),"Not registered",IF(VLOOKUP(G7,Registration!$A$2:$D$477,4,0)=0,"Not registered",VLOOKUP(G7,Registration!$A$2:$D$477,4,0))))</f>
        <v>U17M</v>
      </c>
      <c r="G7" s="56">
        <v>384</v>
      </c>
      <c r="H7" s="18">
        <v>56.9</v>
      </c>
      <c r="K7" s="15">
        <v>3</v>
      </c>
      <c r="L7" s="52"/>
      <c r="M7" s="59" t="str">
        <f>IF(P7=0, "",IF(ISNA(VLOOKUP(P7,Registration!$A$2:$C$577,2,0)),"Not registered",IF(VLOOKUP(P7,Registration!$A$2:$C$577,2,0)=0,"Not registered",VLOOKUP(P7,Registration!$A$2:$C$577,2,0))))</f>
        <v>James Moore</v>
      </c>
      <c r="N7" s="59" t="str">
        <f>IF(P7=0, "",IF(ISNA(VLOOKUP(P7,Registration!$A$2:$C$577,3,0)),"Not registered",IF(VLOOKUP(P7,Registration!$A$2:$C$577,3,0)=0,"Not registered",VLOOKUP(P7,Registration!$A$2:$C$577,3,0))))</f>
        <v>Southampton Athletic Club</v>
      </c>
      <c r="O7" s="59" t="str">
        <f>IF(P7=0, "",IF(ISNA(VLOOKUP(P7,Registration!$A$2:$D$477,4,0)),"Not registered",IF(VLOOKUP(P7,Registration!$A$2:$D$477,4,0)=0,"Not registered",VLOOKUP(P7,Registration!$A$2:$D$477,4,0))))</f>
        <v>U15B</v>
      </c>
      <c r="P7" s="56">
        <v>454</v>
      </c>
      <c r="Q7" s="18">
        <v>43.7</v>
      </c>
    </row>
    <row r="8" spans="2:17" x14ac:dyDescent="0.25">
      <c r="B8" s="15">
        <v>4</v>
      </c>
      <c r="C8" s="53"/>
      <c r="D8" s="59" t="str">
        <f>IF(G8=0, "",IF(ISNA(VLOOKUP(G8,Registration!$A$2:$C$577,2,0)),"Not registered",IF(VLOOKUP(G8,Registration!$A$2:$C$577,2,0)=0,"Not registered",VLOOKUP(G8,Registration!$A$2:$C$577,2,0))))</f>
        <v>Josh Jack</v>
      </c>
      <c r="E8" s="59" t="str">
        <f>IF(G8=0, "",IF(ISNA(VLOOKUP(G8,Registration!$A$2:$C$577,3,0)),"Not registered",IF(VLOOKUP(G8,Registration!$A$2:$C$577,3,0)=0,"Not registered",VLOOKUP(G8,Registration!$A$2:$C$577,3,0))))</f>
        <v>Wimborne AC</v>
      </c>
      <c r="F8" s="59" t="str">
        <f>IF(G8=0, "",IF(ISNA(VLOOKUP(G8,Registration!$A$2:$D$477,4,0)),"Not registered",IF(VLOOKUP(G8,Registration!$A$2:$D$477,4,0)=0,"Not registered",VLOOKUP(G8,Registration!$A$2:$D$477,4,0))))</f>
        <v>U17M</v>
      </c>
      <c r="G8" s="56">
        <v>381</v>
      </c>
      <c r="H8" s="18">
        <v>59.1</v>
      </c>
      <c r="K8" s="15">
        <v>4</v>
      </c>
      <c r="L8" s="53"/>
      <c r="M8" s="59" t="str">
        <f>IF(P8=0, "",IF(ISNA(VLOOKUP(P8,Registration!$A$2:$C$577,2,0)),"Not registered",IF(VLOOKUP(P8,Registration!$A$2:$C$577,2,0)=0,"Not registered",VLOOKUP(P8,Registration!$A$2:$C$577,2,0))))</f>
        <v>Joseph Banks</v>
      </c>
      <c r="N8" s="59" t="str">
        <f>IF(P8=0, "",IF(ISNA(VLOOKUP(P8,Registration!$A$2:$C$577,3,0)),"Not registered",IF(VLOOKUP(P8,Registration!$A$2:$C$577,3,0)=0,"Not registered",VLOOKUP(P8,Registration!$A$2:$C$577,3,0))))</f>
        <v>Yeovil Olympiads AC</v>
      </c>
      <c r="O8" s="59" t="str">
        <f>IF(P8=0, "",IF(ISNA(VLOOKUP(P8,Registration!$A$2:$D$477,4,0)),"Not registered",IF(VLOOKUP(P8,Registration!$A$2:$D$477,4,0)=0,"Not registered",VLOOKUP(P8,Registration!$A$2:$D$477,4,0))))</f>
        <v>U15B</v>
      </c>
      <c r="P8" s="56">
        <v>297</v>
      </c>
      <c r="Q8" s="17">
        <v>45</v>
      </c>
    </row>
    <row r="9" spans="2:17" x14ac:dyDescent="0.25">
      <c r="B9" s="15">
        <v>5</v>
      </c>
      <c r="C9" s="54"/>
      <c r="D9" s="59" t="str">
        <f>IF(G9=0, "",IF(ISNA(VLOOKUP(G9,Registration!$A$2:$C$577,2,0)),"Not registered",IF(VLOOKUP(G9,Registration!$A$2:$C$577,2,0)=0,"Not registered",VLOOKUP(G9,Registration!$A$2:$C$577,2,0))))</f>
        <v/>
      </c>
      <c r="E9" s="59" t="str">
        <f>IF(G9=0, "",IF(ISNA(VLOOKUP(G9,Registration!$A$2:$C$577,3,0)),"Not registered",IF(VLOOKUP(G9,Registration!$A$2:$C$577,3,0)=0,"Not registered",VLOOKUP(G9,Registration!$A$2:$C$577,3,0))))</f>
        <v/>
      </c>
      <c r="F9" s="59" t="str">
        <f>IF(G9=0, "",IF(ISNA(VLOOKUP(G9,Registration!$A$2:$D$477,4,0)),"Not registered",IF(VLOOKUP(G9,Registration!$A$2:$D$477,4,0)=0,"Not registered",VLOOKUP(G9,Registration!$A$2:$D$477,4,0))))</f>
        <v/>
      </c>
      <c r="G9" s="56"/>
      <c r="H9" s="18"/>
      <c r="K9" s="15">
        <v>5</v>
      </c>
      <c r="L9" s="54"/>
      <c r="M9" s="59" t="str">
        <f>IF(P9=0, "",IF(ISNA(VLOOKUP(P9,Registration!$A$2:$C$577,2,0)),"Not registered",IF(VLOOKUP(P9,Registration!$A$2:$C$577,2,0)=0,"Not registered",VLOOKUP(P9,Registration!$A$2:$C$577,2,0))))</f>
        <v>Jacob Barnett</v>
      </c>
      <c r="N9" s="59" t="str">
        <f>IF(P9=0, "",IF(ISNA(VLOOKUP(P9,Registration!$A$2:$C$577,3,0)),"Not registered",IF(VLOOKUP(P9,Registration!$A$2:$C$577,3,0)=0,"Not registered",VLOOKUP(P9,Registration!$A$2:$C$577,3,0))))</f>
        <v>Wimborne AC</v>
      </c>
      <c r="O9" s="59" t="str">
        <f>IF(P9=0, "",IF(ISNA(VLOOKUP(P9,Registration!$A$2:$D$477,4,0)),"Not registered",IF(VLOOKUP(P9,Registration!$A$2:$D$477,4,0)=0,"Not registered",VLOOKUP(P9,Registration!$A$2:$D$477,4,0))))</f>
        <v>U15B</v>
      </c>
      <c r="P9" s="56">
        <v>296</v>
      </c>
      <c r="Q9" s="17">
        <v>47.1</v>
      </c>
    </row>
    <row r="10" spans="2:17" x14ac:dyDescent="0.25">
      <c r="B10" s="15">
        <v>6</v>
      </c>
      <c r="C10" s="52"/>
      <c r="D10" s="59" t="str">
        <f>IF(G10=0, "",IF(ISNA(VLOOKUP(G10,Registration!$A$2:$C$577,2,0)),"Not registered",IF(VLOOKUP(G10,Registration!$A$2:$C$577,2,0)=0,"Not registered",VLOOKUP(G10,Registration!$A$2:$C$577,2,0))))</f>
        <v/>
      </c>
      <c r="E10" s="59" t="str">
        <f>IF(G10=0, "",IF(ISNA(VLOOKUP(G10,Registration!$A$2:$C$577,3,0)),"Not registered",IF(VLOOKUP(G10,Registration!$A$2:$C$577,3,0)=0,"Not registered",VLOOKUP(G10,Registration!$A$2:$C$577,3,0))))</f>
        <v/>
      </c>
      <c r="F10" s="59" t="str">
        <f>IF(G10=0, "",IF(ISNA(VLOOKUP(G10,Registration!$A$2:$D$477,4,0)),"Not registered",IF(VLOOKUP(G10,Registration!$A$2:$D$477,4,0)=0,"Not registered",VLOOKUP(G10,Registration!$A$2:$D$477,4,0))))</f>
        <v/>
      </c>
      <c r="G10" s="56"/>
      <c r="H10" s="18"/>
      <c r="K10" s="15">
        <v>6</v>
      </c>
      <c r="L10" s="52"/>
      <c r="M10" s="59" t="str">
        <f>IF(P10=0, "",IF(ISNA(VLOOKUP(P10,Registration!$A$2:$C$577,2,0)),"Not registered",IF(VLOOKUP(P10,Registration!$A$2:$C$577,2,0)=0,"Not registered",VLOOKUP(P10,Registration!$A$2:$C$577,2,0))))</f>
        <v/>
      </c>
      <c r="N10" s="59" t="str">
        <f>IF(P10=0, "",IF(ISNA(VLOOKUP(P10,Registration!$A$2:$C$577,3,0)),"Not registered",IF(VLOOKUP(P10,Registration!$A$2:$C$577,3,0)=0,"Not registered",VLOOKUP(P10,Registration!$A$2:$C$577,3,0))))</f>
        <v/>
      </c>
      <c r="O10" s="59" t="str">
        <f>IF(P10=0, "",IF(ISNA(VLOOKUP(P10,Registration!$A$2:$D$477,4,0)),"Not registered",IF(VLOOKUP(P10,Registration!$A$2:$D$477,4,0)=0,"Not registered",VLOOKUP(P10,Registration!$A$2:$D$477,4,0))))</f>
        <v/>
      </c>
      <c r="P10" s="56"/>
      <c r="Q10" s="17"/>
    </row>
    <row r="11" spans="2:17" x14ac:dyDescent="0.25">
      <c r="B11" s="15">
        <v>7</v>
      </c>
      <c r="C11" s="52"/>
      <c r="D11" s="59" t="str">
        <f>IF(G11=0, "",IF(ISNA(VLOOKUP(G11,Registration!$A$2:$C$577,2,0)),"Not registered",IF(VLOOKUP(G11,Registration!$A$2:$C$577,2,0)=0,"Not registered",VLOOKUP(G11,Registration!$A$2:$C$577,2,0))))</f>
        <v/>
      </c>
      <c r="E11" s="59" t="str">
        <f>IF(G11=0, "",IF(ISNA(VLOOKUP(G11,Registration!$A$2:$C$577,3,0)),"Not registered",IF(VLOOKUP(G11,Registration!$A$2:$C$577,3,0)=0,"Not registered",VLOOKUP(G11,Registration!$A$2:$C$577,3,0))))</f>
        <v/>
      </c>
      <c r="F11" s="59" t="str">
        <f>IF(G11=0, "",IF(ISNA(VLOOKUP(G11,Registration!$A$2:$D$477,4,0)),"Not registered",IF(VLOOKUP(G11,Registration!$A$2:$D$477,4,0)=0,"Not registered",VLOOKUP(G11,Registration!$A$2:$D$477,4,0))))</f>
        <v/>
      </c>
      <c r="G11" s="56"/>
      <c r="H11" s="17"/>
      <c r="K11" s="15">
        <v>7</v>
      </c>
      <c r="L11" s="52"/>
      <c r="M11" s="59" t="str">
        <f>IF(P11=0, "",IF(ISNA(VLOOKUP(P11,Registration!$A$2:$C$577,2,0)),"Not registered",IF(VLOOKUP(P11,Registration!$A$2:$C$577,2,0)=0,"Not registered",VLOOKUP(P11,Registration!$A$2:$C$577,2,0))))</f>
        <v/>
      </c>
      <c r="N11" s="59" t="str">
        <f>IF(P11=0, "",IF(ISNA(VLOOKUP(P11,Registration!$A$2:$C$577,3,0)),"Not registered",IF(VLOOKUP(P11,Registration!$A$2:$C$577,3,0)=0,"Not registered",VLOOKUP(P11,Registration!$A$2:$C$577,3,0))))</f>
        <v/>
      </c>
      <c r="O11" s="59" t="str">
        <f>IF(P11=0, "",IF(ISNA(VLOOKUP(P11,Registration!$A$2:$D$477,4,0)),"Not registered",IF(VLOOKUP(P11,Registration!$A$2:$D$477,4,0)=0,"Not registered",VLOOKUP(P11,Registration!$A$2:$D$477,4,0))))</f>
        <v/>
      </c>
      <c r="P11" s="56"/>
      <c r="Q11" s="17"/>
    </row>
    <row r="12" spans="2:17" x14ac:dyDescent="0.25">
      <c r="B12" s="15">
        <v>8</v>
      </c>
      <c r="C12" s="52"/>
      <c r="D12" s="59" t="str">
        <f>IF(G12=0, "",IF(ISNA(VLOOKUP(G12,Registration!$A$2:$C$577,2,0)),"Not registered",IF(VLOOKUP(G12,Registration!$A$2:$C$577,2,0)=0,"Not registered",VLOOKUP(G12,Registration!$A$2:$C$577,2,0))))</f>
        <v/>
      </c>
      <c r="E12" s="59" t="str">
        <f>IF(G12=0, "",IF(ISNA(VLOOKUP(G12,Registration!$A$2:$C$577,3,0)),"Not registered",IF(VLOOKUP(G12,Registration!$A$2:$C$577,3,0)=0,"Not registered",VLOOKUP(G12,Registration!$A$2:$C$577,3,0))))</f>
        <v/>
      </c>
      <c r="F12" s="59" t="str">
        <f>IF(G12=0, "",IF(ISNA(VLOOKUP(G12,Registration!$A$2:$D$477,4,0)),"Not registered",IF(VLOOKUP(G12,Registration!$A$2:$D$477,4,0)=0,"Not registered",VLOOKUP(G12,Registration!$A$2:$D$477,4,0))))</f>
        <v/>
      </c>
      <c r="G12" s="57"/>
      <c r="H12" s="17"/>
      <c r="K12" s="15">
        <v>8</v>
      </c>
      <c r="L12" s="52"/>
      <c r="M12" s="59" t="str">
        <f>IF(P12=0, "",IF(ISNA(VLOOKUP(P12,Registration!$A$2:$C$577,2,0)),"Not registered",IF(VLOOKUP(P12,Registration!$A$2:$C$577,2,0)=0,"Not registered",VLOOKUP(P12,Registration!$A$2:$C$577,2,0))))</f>
        <v/>
      </c>
      <c r="N12" s="59" t="str">
        <f>IF(P12=0, "",IF(ISNA(VLOOKUP(P12,Registration!$A$2:$C$577,3,0)),"Not registered",IF(VLOOKUP(P12,Registration!$A$2:$C$577,3,0)=0,"Not registered",VLOOKUP(P12,Registration!$A$2:$C$577,3,0))))</f>
        <v/>
      </c>
      <c r="O12" s="59" t="str">
        <f>IF(P12=0, "",IF(ISNA(VLOOKUP(P12,Registration!$A$2:$D$477,4,0)),"Not registered",IF(VLOOKUP(P12,Registration!$A$2:$D$477,4,0)=0,"Not registered",VLOOKUP(P12,Registration!$A$2:$D$477,4,0))))</f>
        <v/>
      </c>
      <c r="P12" s="57"/>
      <c r="Q12" s="17"/>
    </row>
    <row r="13" spans="2:17" x14ac:dyDescent="0.25">
      <c r="B13" s="22"/>
      <c r="C13" s="22"/>
      <c r="D13" s="23"/>
      <c r="E13" s="23"/>
      <c r="F13" s="23"/>
      <c r="G13" s="24"/>
      <c r="H13" s="5"/>
    </row>
    <row r="14" spans="2:17" x14ac:dyDescent="0.25">
      <c r="B14" s="8" t="s">
        <v>153</v>
      </c>
      <c r="C14" s="9" t="s">
        <v>192</v>
      </c>
      <c r="D14" s="58" t="s">
        <v>27</v>
      </c>
      <c r="E14" s="58" t="s">
        <v>28</v>
      </c>
      <c r="F14" s="58" t="s">
        <v>155</v>
      </c>
      <c r="G14" s="8" t="s">
        <v>156</v>
      </c>
      <c r="H14" s="8" t="s">
        <v>157</v>
      </c>
      <c r="K14" s="8" t="s">
        <v>153</v>
      </c>
      <c r="L14" s="9" t="s">
        <v>193</v>
      </c>
      <c r="M14" s="10" t="s">
        <v>27</v>
      </c>
      <c r="N14" s="10" t="s">
        <v>28</v>
      </c>
      <c r="O14" s="10" t="s">
        <v>155</v>
      </c>
      <c r="P14" s="8" t="s">
        <v>156</v>
      </c>
      <c r="Q14" s="8" t="s">
        <v>157</v>
      </c>
    </row>
    <row r="15" spans="2:17" x14ac:dyDescent="0.25">
      <c r="B15" s="11">
        <v>1</v>
      </c>
      <c r="C15" s="51"/>
      <c r="D15" s="59" t="str">
        <f>IF(G15=0, "",IF(ISNA(VLOOKUP(G15,Registration!$A$2:$C$577,2,0)),"Not registered",IF(VLOOKUP(G15,Registration!$A$2:$C$577,2,0)=0,"Not registered",VLOOKUP(G15,Registration!$A$2:$C$577,2,0))))</f>
        <v>Harrison Pocock</v>
      </c>
      <c r="E15" s="59" t="str">
        <f>IF(G15=0, "",IF(ISNA(VLOOKUP(G15,Registration!$A$2:$C$577,3,0)),"Not registered",IF(VLOOKUP(G15,Registration!$A$2:$C$577,3,0)=0,"Not registered",VLOOKUP(G15,Registration!$A$2:$C$577,3,0))))</f>
        <v>City Of Portsmouth AC</v>
      </c>
      <c r="F15" s="59" t="str">
        <f>IF(G15=0, "",IF(ISNA(VLOOKUP(G15,Registration!$A$2:$D$477,4,0)),"Not registered",IF(VLOOKUP(G15,Registration!$A$2:$D$477,4,0)=0,"Not registered",VLOOKUP(G15,Registration!$A$2:$D$477,4,0))))</f>
        <v>SM</v>
      </c>
      <c r="G15" s="55">
        <v>71</v>
      </c>
      <c r="H15" s="13">
        <v>50.1</v>
      </c>
      <c r="K15" s="11">
        <v>1</v>
      </c>
      <c r="L15" s="12"/>
      <c r="M15" s="59" t="str">
        <f>IF(P15=0, "",IF(ISNA(VLOOKUP(P15,Registration!$A$2:$C$577,2,0)),"Not registered",IF(VLOOKUP(P15,Registration!$A$2:$C$577,2,0)=0,"Not registered",VLOOKUP(P15,Registration!$A$2:$C$577,2,0))))</f>
        <v xml:space="preserve">Chloe  Errington </v>
      </c>
      <c r="N15" s="59" t="str">
        <f>IF(P15=0, "",IF(ISNA(VLOOKUP(P15,Registration!$A$2:$C$577,3,0)),"Not registered",IF(VLOOKUP(P15,Registration!$A$2:$C$577,3,0)=0,"Not registered",VLOOKUP(P15,Registration!$A$2:$C$577,3,0))))</f>
        <v>Southampton Athletic Club</v>
      </c>
      <c r="O15" s="59" t="str">
        <f>IF(P15=0, "",IF(ISNA(VLOOKUP(P15,Registration!$A$2:$D$477,4,0)),"Not registered",IF(VLOOKUP(P15,Registration!$A$2:$D$477,4,0)=0,"Not registered",VLOOKUP(P15,Registration!$A$2:$D$477,4,0))))</f>
        <v>U17W</v>
      </c>
      <c r="P15" s="13">
        <v>314</v>
      </c>
      <c r="Q15" s="13">
        <v>45.5</v>
      </c>
    </row>
    <row r="16" spans="2:17" x14ac:dyDescent="0.25">
      <c r="B16" s="15">
        <v>2</v>
      </c>
      <c r="C16" s="52"/>
      <c r="D16" s="59" t="str">
        <f>IF(G16=0, "",IF(ISNA(VLOOKUP(G16,Registration!$A$2:$C$577,2,0)),"Not registered",IF(VLOOKUP(G16,Registration!$A$2:$C$577,2,0)=0,"Not registered",VLOOKUP(G16,Registration!$A$2:$C$577,2,0))))</f>
        <v>Ciaran Dunnion</v>
      </c>
      <c r="E16" s="59" t="str">
        <f>IF(G16=0, "",IF(ISNA(VLOOKUP(G16,Registration!$A$2:$C$577,3,0)),"Not registered",IF(VLOOKUP(G16,Registration!$A$2:$C$577,3,0)=0,"Not registered",VLOOKUP(G16,Registration!$A$2:$C$577,3,0))))</f>
        <v xml:space="preserve">Poole </v>
      </c>
      <c r="F16" s="59" t="str">
        <f>IF(G16=0, "",IF(ISNA(VLOOKUP(G16,Registration!$A$2:$D$477,4,0)),"Not registered",IF(VLOOKUP(G16,Registration!$A$2:$D$477,4,0)=0,"Not registered",VLOOKUP(G16,Registration!$A$2:$D$477,4,0))))</f>
        <v>SM</v>
      </c>
      <c r="G16" s="56">
        <v>55</v>
      </c>
      <c r="H16" s="17">
        <v>50.8</v>
      </c>
      <c r="K16" s="15">
        <v>2</v>
      </c>
      <c r="L16" s="16"/>
      <c r="M16" s="59" t="str">
        <f>IF(P16=0, "",IF(ISNA(VLOOKUP(P16,Registration!$A$2:$C$577,2,0)),"Not registered",IF(VLOOKUP(P16,Registration!$A$2:$C$577,2,0)=0,"Not registered",VLOOKUP(P16,Registration!$A$2:$C$577,2,0))))</f>
        <v>Ella Jeffery</v>
      </c>
      <c r="N16" s="59" t="str">
        <f>IF(P16=0, "",IF(ISNA(VLOOKUP(P16,Registration!$A$2:$C$577,3,0)),"Not registered",IF(VLOOKUP(P16,Registration!$A$2:$C$577,3,0)=0,"Not registered",VLOOKUP(P16,Registration!$A$2:$C$577,3,0))))</f>
        <v>Wimborne AC</v>
      </c>
      <c r="O16" s="59" t="str">
        <f>IF(P16=0, "",IF(ISNA(VLOOKUP(P16,Registration!$A$2:$D$477,4,0)),"Not registered",IF(VLOOKUP(P16,Registration!$A$2:$D$477,4,0)=0,"Not registered",VLOOKUP(P16,Registration!$A$2:$D$477,4,0))))</f>
        <v>U17W</v>
      </c>
      <c r="P16" s="17">
        <v>327</v>
      </c>
      <c r="Q16" s="17">
        <v>46.4</v>
      </c>
    </row>
    <row r="17" spans="2:17" x14ac:dyDescent="0.25">
      <c r="B17" s="15">
        <v>3</v>
      </c>
      <c r="C17" s="52"/>
      <c r="D17" s="59" t="str">
        <f>IF(G17=0, "",IF(ISNA(VLOOKUP(G17,Registration!$A$2:$C$577,2,0)),"Not registered",IF(VLOOKUP(G17,Registration!$A$2:$C$577,2,0)=0,"Not registered",VLOOKUP(G17,Registration!$A$2:$C$577,2,0))))</f>
        <v>femi akinbobola</v>
      </c>
      <c r="E17" s="59" t="str">
        <f>IF(G17=0, "",IF(ISNA(VLOOKUP(G17,Registration!$A$2:$C$577,3,0)),"Not registered",IF(VLOOKUP(G17,Registration!$A$2:$C$577,3,0)=0,"Not registered",VLOOKUP(G17,Registration!$A$2:$C$577,3,0))))</f>
        <v>Team Bath Athletic Club</v>
      </c>
      <c r="F17" s="59" t="str">
        <f>IF(G17=0, "",IF(ISNA(VLOOKUP(G17,Registration!$A$2:$D$477,4,0)),"Not registered",IF(VLOOKUP(G17,Registration!$A$2:$D$477,4,0)=0,"Not registered",VLOOKUP(G17,Registration!$A$2:$D$477,4,0))))</f>
        <v>U20M</v>
      </c>
      <c r="G17" s="56">
        <v>1</v>
      </c>
      <c r="H17" s="17">
        <v>51.2</v>
      </c>
      <c r="K17" s="15">
        <v>3</v>
      </c>
      <c r="L17" s="16"/>
      <c r="M17" s="59" t="str">
        <f>IF(P17=0, "",IF(ISNA(VLOOKUP(P17,Registration!$A$2:$C$577,2,0)),"Not registered",IF(VLOOKUP(P17,Registration!$A$2:$C$577,2,0)=0,"Not registered",VLOOKUP(P17,Registration!$A$2:$C$577,2,0))))</f>
        <v xml:space="preserve">Lucy Odell </v>
      </c>
      <c r="N17" s="59" t="str">
        <f>IF(P17=0, "",IF(ISNA(VLOOKUP(P17,Registration!$A$2:$C$577,3,0)),"Not registered",IF(VLOOKUP(P17,Registration!$A$2:$C$577,3,0)=0,"Not registered",VLOOKUP(P17,Registration!$A$2:$C$577,3,0))))</f>
        <v>Southampton Athletic Club</v>
      </c>
      <c r="O17" s="59" t="str">
        <f>IF(P17=0, "",IF(ISNA(VLOOKUP(P17,Registration!$A$2:$D$477,4,0)),"Not registered",IF(VLOOKUP(P17,Registration!$A$2:$D$477,4,0)=0,"Not registered",VLOOKUP(P17,Registration!$A$2:$D$477,4,0))))</f>
        <v>U17W</v>
      </c>
      <c r="P17" s="17">
        <v>341</v>
      </c>
      <c r="Q17" s="18">
        <v>47.8</v>
      </c>
    </row>
    <row r="18" spans="2:17" x14ac:dyDescent="0.25">
      <c r="B18" s="15">
        <v>4</v>
      </c>
      <c r="C18" s="53"/>
      <c r="D18" s="59" t="str">
        <f>IF(G18=0, "",IF(ISNA(VLOOKUP(G18,Registration!$A$2:$C$577,2,0)),"Not registered",IF(VLOOKUP(G18,Registration!$A$2:$C$577,2,0)=0,"Not registered",VLOOKUP(G18,Registration!$A$2:$C$577,2,0))))</f>
        <v>Sam Hughes</v>
      </c>
      <c r="E18" s="59" t="str">
        <f>IF(G18=0, "",IF(ISNA(VLOOKUP(G18,Registration!$A$2:$C$577,3,0)),"Not registered",IF(VLOOKUP(G18,Registration!$A$2:$C$577,3,0)=0,"Not registered",VLOOKUP(G18,Registration!$A$2:$C$577,3,0))))</f>
        <v>Wimborne AC</v>
      </c>
      <c r="F18" s="59" t="str">
        <f>IF(G18=0, "",IF(ISNA(VLOOKUP(G18,Registration!$A$2:$D$477,4,0)),"Not registered",IF(VLOOKUP(G18,Registration!$A$2:$D$477,4,0)=0,"Not registered",VLOOKUP(G18,Registration!$A$2:$D$477,4,0))))</f>
        <v>U20M</v>
      </c>
      <c r="G18" s="56">
        <v>10</v>
      </c>
      <c r="H18" s="17">
        <v>55.5</v>
      </c>
      <c r="K18" s="15">
        <v>4</v>
      </c>
      <c r="L18" s="19"/>
      <c r="M18" s="59" t="str">
        <f>IF(P18=0, "",IF(ISNA(VLOOKUP(P18,Registration!$A$2:$C$577,2,0)),"Not registered",IF(VLOOKUP(P18,Registration!$A$2:$C$577,2,0)=0,"Not registered",VLOOKUP(P18,Registration!$A$2:$C$577,2,0))))</f>
        <v>Charlotte Piper</v>
      </c>
      <c r="N18" s="59" t="str">
        <f>IF(P18=0, "",IF(ISNA(VLOOKUP(P18,Registration!$A$2:$C$577,3,0)),"Not registered",IF(VLOOKUP(P18,Registration!$A$2:$C$577,3,0)=0,"Not registered",VLOOKUP(P18,Registration!$A$2:$C$577,3,0))))</f>
        <v>Poole AC</v>
      </c>
      <c r="O18" s="59" t="str">
        <f>IF(P18=0, "",IF(ISNA(VLOOKUP(P18,Registration!$A$2:$D$477,4,0)),"Not registered",IF(VLOOKUP(P18,Registration!$A$2:$D$477,4,0)=0,"Not registered",VLOOKUP(P18,Registration!$A$2:$D$477,4,0))))</f>
        <v>U17W</v>
      </c>
      <c r="P18" s="17">
        <v>345</v>
      </c>
      <c r="Q18" s="17">
        <v>48.6</v>
      </c>
    </row>
    <row r="19" spans="2:17" x14ac:dyDescent="0.25">
      <c r="B19" s="15">
        <v>5</v>
      </c>
      <c r="C19" s="54"/>
      <c r="D19" s="59" t="str">
        <f>IF(G19=0, "",IF(ISNA(VLOOKUP(G19,Registration!$A$2:$C$577,2,0)),"Not registered",IF(VLOOKUP(G19,Registration!$A$2:$C$577,2,0)=0,"Not registered",VLOOKUP(G19,Registration!$A$2:$C$577,2,0))))</f>
        <v>Ben Holdsworth</v>
      </c>
      <c r="E19" s="59" t="str">
        <f>IF(G19=0, "",IF(ISNA(VLOOKUP(G19,Registration!$A$2:$C$577,3,0)),"Not registered",IF(VLOOKUP(G19,Registration!$A$2:$C$577,3,0)=0,"Not registered",VLOOKUP(G19,Registration!$A$2:$C$577,3,0))))</f>
        <v>Isle of Wight AC</v>
      </c>
      <c r="F19" s="59" t="str">
        <f>IF(G19=0, "",IF(ISNA(VLOOKUP(G19,Registration!$A$2:$D$477,4,0)),"Not registered",IF(VLOOKUP(G19,Registration!$A$2:$D$477,4,0)=0,"Not registered",VLOOKUP(G19,Registration!$A$2:$D$477,4,0))))</f>
        <v>U20M</v>
      </c>
      <c r="G19" s="56">
        <v>9</v>
      </c>
      <c r="H19" s="17">
        <v>56.4</v>
      </c>
      <c r="K19" s="15">
        <v>5</v>
      </c>
      <c r="L19" s="9"/>
      <c r="M19" s="59" t="str">
        <f>IF(P19=0, "",IF(ISNA(VLOOKUP(P19,Registration!$A$2:$C$577,2,0)),"Not registered",IF(VLOOKUP(P19,Registration!$A$2:$C$577,2,0)=0,"Not registered",VLOOKUP(P19,Registration!$A$2:$C$577,2,0))))</f>
        <v>Sophie Torrance</v>
      </c>
      <c r="N19" s="59" t="str">
        <f>IF(P19=0, "",IF(ISNA(VLOOKUP(P19,Registration!$A$2:$C$577,3,0)),"Not registered",IF(VLOOKUP(P19,Registration!$A$2:$C$577,3,0)=0,"Not registered",VLOOKUP(P19,Registration!$A$2:$C$577,3,0))))</f>
        <v>WADAC</v>
      </c>
      <c r="O19" s="59" t="str">
        <f>IF(P19=0, "",IF(ISNA(VLOOKUP(P19,Registration!$A$2:$D$477,4,0)),"Not registered",IF(VLOOKUP(P19,Registration!$A$2:$D$477,4,0)=0,"Not registered",VLOOKUP(P19,Registration!$A$2:$D$477,4,0))))</f>
        <v>U17W</v>
      </c>
      <c r="P19" s="17">
        <v>358</v>
      </c>
      <c r="Q19" s="17">
        <v>50.8</v>
      </c>
    </row>
    <row r="20" spans="2:17" x14ac:dyDescent="0.25">
      <c r="B20" s="15">
        <v>6</v>
      </c>
      <c r="C20" s="52"/>
      <c r="D20" s="59" t="str">
        <f>IF(G20=0, "",IF(ISNA(VLOOKUP(G20,Registration!$A$2:$C$577,2,0)),"Not registered",IF(VLOOKUP(G20,Registration!$A$2:$C$577,2,0)=0,"Not registered",VLOOKUP(G20,Registration!$A$2:$C$577,2,0))))</f>
        <v/>
      </c>
      <c r="E20" s="59" t="str">
        <f>IF(G20=0, "",IF(ISNA(VLOOKUP(G20,Registration!$A$2:$C$577,3,0)),"Not registered",IF(VLOOKUP(G20,Registration!$A$2:$C$577,3,0)=0,"Not registered",VLOOKUP(G20,Registration!$A$2:$C$577,3,0))))</f>
        <v/>
      </c>
      <c r="F20" s="59" t="str">
        <f>IF(G20=0, "",IF(ISNA(VLOOKUP(G20,Registration!$A$2:$D$477,4,0)),"Not registered",IF(VLOOKUP(G20,Registration!$A$2:$D$477,4,0)=0,"Not registered",VLOOKUP(G20,Registration!$A$2:$D$477,4,0))))</f>
        <v/>
      </c>
      <c r="G20" s="56"/>
      <c r="H20" s="17"/>
      <c r="K20" s="15">
        <v>6</v>
      </c>
      <c r="L20" s="16"/>
      <c r="M20" s="59" t="str">
        <f>IF(P20=0, "",IF(ISNA(VLOOKUP(P20,Registration!$A$2:$C$577,2,0)),"Not registered",IF(VLOOKUP(P20,Registration!$A$2:$C$577,2,0)=0,"Not registered",VLOOKUP(P20,Registration!$A$2:$C$577,2,0))))</f>
        <v/>
      </c>
      <c r="N20" s="59" t="str">
        <f>IF(P20=0, "",IF(ISNA(VLOOKUP(P20,Registration!$A$2:$C$577,3,0)),"Not registered",IF(VLOOKUP(P20,Registration!$A$2:$C$577,3,0)=0,"Not registered",VLOOKUP(P20,Registration!$A$2:$C$577,3,0))))</f>
        <v/>
      </c>
      <c r="O20" s="59" t="str">
        <f>IF(P20=0, "",IF(ISNA(VLOOKUP(P20,Registration!$A$2:$D$477,4,0)),"Not registered",IF(VLOOKUP(P20,Registration!$A$2:$D$477,4,0)=0,"Not registered",VLOOKUP(P20,Registration!$A$2:$D$477,4,0))))</f>
        <v/>
      </c>
      <c r="P20" s="17"/>
      <c r="Q20" s="17"/>
    </row>
    <row r="21" spans="2:17" x14ac:dyDescent="0.25">
      <c r="B21" s="15">
        <v>7</v>
      </c>
      <c r="C21" s="52"/>
      <c r="D21" s="59" t="str">
        <f>IF(G21=0, "",IF(ISNA(VLOOKUP(G21,Registration!$A$2:$C$577,2,0)),"Not registered",IF(VLOOKUP(G21,Registration!$A$2:$C$577,2,0)=0,"Not registered",VLOOKUP(G21,Registration!$A$2:$C$577,2,0))))</f>
        <v/>
      </c>
      <c r="E21" s="59" t="str">
        <f>IF(G21=0, "",IF(ISNA(VLOOKUP(G21,Registration!$A$2:$C$577,3,0)),"Not registered",IF(VLOOKUP(G21,Registration!$A$2:$C$577,3,0)=0,"Not registered",VLOOKUP(G21,Registration!$A$2:$C$577,3,0))))</f>
        <v/>
      </c>
      <c r="F21" s="59" t="str">
        <f>IF(G21=0, "",IF(ISNA(VLOOKUP(G21,Registration!$A$2:$D$477,4,0)),"Not registered",IF(VLOOKUP(G21,Registration!$A$2:$D$477,4,0)=0,"Not registered",VLOOKUP(G21,Registration!$A$2:$D$477,4,0))))</f>
        <v/>
      </c>
      <c r="G21" s="56"/>
      <c r="H21" s="17"/>
      <c r="K21" s="15">
        <v>7</v>
      </c>
      <c r="L21" s="16"/>
      <c r="M21" s="59" t="str">
        <f>IF(P21=0, "",IF(ISNA(VLOOKUP(P21,Registration!$A$2:$C$577,2,0)),"Not registered",IF(VLOOKUP(P21,Registration!$A$2:$C$577,2,0)=0,"Not registered",VLOOKUP(P21,Registration!$A$2:$C$577,2,0))))</f>
        <v/>
      </c>
      <c r="N21" s="59" t="str">
        <f>IF(P21=0, "",IF(ISNA(VLOOKUP(P21,Registration!$A$2:$C$577,3,0)),"Not registered",IF(VLOOKUP(P21,Registration!$A$2:$C$577,3,0)=0,"Not registered",VLOOKUP(P21,Registration!$A$2:$C$577,3,0))))</f>
        <v/>
      </c>
      <c r="O21" s="59" t="str">
        <f>IF(P21=0, "",IF(ISNA(VLOOKUP(P21,Registration!$A$2:$D$477,4,0)),"Not registered",IF(VLOOKUP(P21,Registration!$A$2:$D$477,4,0)=0,"Not registered",VLOOKUP(P21,Registration!$A$2:$D$477,4,0))))</f>
        <v/>
      </c>
      <c r="P21" s="17"/>
      <c r="Q21" s="17"/>
    </row>
    <row r="22" spans="2:17" x14ac:dyDescent="0.25">
      <c r="B22" s="15">
        <v>8</v>
      </c>
      <c r="C22" s="52"/>
      <c r="D22" s="59" t="str">
        <f>IF(G22=0, "",IF(ISNA(VLOOKUP(G22,Registration!$A$2:$C$577,2,0)),"Not registered",IF(VLOOKUP(G22,Registration!$A$2:$C$577,2,0)=0,"Not registered",VLOOKUP(G22,Registration!$A$2:$C$577,2,0))))</f>
        <v/>
      </c>
      <c r="E22" s="59" t="str">
        <f>IF(G22=0, "",IF(ISNA(VLOOKUP(G22,Registration!$A$2:$C$577,3,0)),"Not registered",IF(VLOOKUP(G22,Registration!$A$2:$C$577,3,0)=0,"Not registered",VLOOKUP(G22,Registration!$A$2:$C$577,3,0))))</f>
        <v/>
      </c>
      <c r="F22" s="59" t="str">
        <f>IF(G22=0, "",IF(ISNA(VLOOKUP(G22,Registration!$A$2:$D$477,4,0)),"Not registered",IF(VLOOKUP(G22,Registration!$A$2:$D$477,4,0)=0,"Not registered",VLOOKUP(G22,Registration!$A$2:$D$477,4,0))))</f>
        <v/>
      </c>
      <c r="G22" s="57"/>
      <c r="H22" s="17"/>
      <c r="K22" s="15">
        <v>8</v>
      </c>
      <c r="L22" s="16"/>
      <c r="M22" s="59" t="str">
        <f>IF(P22=0, "",IF(ISNA(VLOOKUP(P22,Registration!$A$2:$C$577,2,0)),"Not registered",IF(VLOOKUP(P22,Registration!$A$2:$C$577,2,0)=0,"Not registered",VLOOKUP(P22,Registration!$A$2:$C$577,2,0))))</f>
        <v/>
      </c>
      <c r="N22" s="59" t="str">
        <f>IF(P22=0, "",IF(ISNA(VLOOKUP(P22,Registration!$A$2:$C$577,3,0)),"Not registered",IF(VLOOKUP(P22,Registration!$A$2:$C$577,3,0)=0,"Not registered",VLOOKUP(P22,Registration!$A$2:$C$577,3,0))))</f>
        <v/>
      </c>
      <c r="O22" s="59" t="str">
        <f>IF(P22=0, "",IF(ISNA(VLOOKUP(P22,Registration!$A$2:$D$477,4,0)),"Not registered",IF(VLOOKUP(P22,Registration!$A$2:$D$477,4,0)=0,"Not registered",VLOOKUP(P22,Registration!$A$2:$D$477,4,0))))</f>
        <v/>
      </c>
      <c r="P22" s="21"/>
      <c r="Q22" s="17"/>
    </row>
    <row r="23" spans="2:17" x14ac:dyDescent="0.25">
      <c r="B23" s="22"/>
      <c r="C23" s="22"/>
      <c r="D23" s="23"/>
      <c r="E23" s="23"/>
      <c r="F23" s="23"/>
      <c r="G23" s="24"/>
      <c r="H23" s="5"/>
    </row>
    <row r="24" spans="2:17" x14ac:dyDescent="0.25">
      <c r="B24" s="8" t="s">
        <v>153</v>
      </c>
      <c r="C24" s="9" t="s">
        <v>603</v>
      </c>
      <c r="D24" s="58" t="s">
        <v>27</v>
      </c>
      <c r="E24" s="58" t="s">
        <v>28</v>
      </c>
      <c r="F24" s="58" t="s">
        <v>155</v>
      </c>
      <c r="G24" s="8" t="s">
        <v>156</v>
      </c>
      <c r="H24" s="8" t="s">
        <v>157</v>
      </c>
    </row>
    <row r="25" spans="2:17" x14ac:dyDescent="0.25">
      <c r="B25" s="11">
        <v>1</v>
      </c>
      <c r="C25" s="51"/>
      <c r="D25" s="59" t="str">
        <f>IF(G25=0, "",IF(ISNA(VLOOKUP(G25,Registration!$A$2:$C$577,2,0)),"Not registered",IF(VLOOKUP(G25,Registration!$A$2:$C$577,2,0)=0,"Not registered",VLOOKUP(G25,Registration!$A$2:$C$577,2,0))))</f>
        <v>Chloe Burrows</v>
      </c>
      <c r="E25" s="59" t="str">
        <f>IF(G25=0, "",IF(ISNA(VLOOKUP(G25,Registration!$A$2:$C$577,3,0)),"Not registered",IF(VLOOKUP(G25,Registration!$A$2:$C$577,3,0)=0,"Not registered",VLOOKUP(G25,Registration!$A$2:$C$577,3,0))))</f>
        <v>Bournemouth AC</v>
      </c>
      <c r="F25" s="59" t="str">
        <f>IF(G25=0, "",IF(ISNA(VLOOKUP(G25,Registration!$A$2:$D$477,4,0)),"Not registered",IF(VLOOKUP(G25,Registration!$A$2:$D$477,4,0)=0,"Not registered",VLOOKUP(G25,Registration!$A$2:$D$477,4,0))))</f>
        <v>SW</v>
      </c>
      <c r="G25" s="55">
        <v>84</v>
      </c>
      <c r="H25" s="13">
        <v>59.3</v>
      </c>
      <c r="K25" s="8" t="s">
        <v>153</v>
      </c>
      <c r="L25" s="9" t="s">
        <v>194</v>
      </c>
      <c r="M25" s="10" t="s">
        <v>27</v>
      </c>
      <c r="N25" s="10" t="s">
        <v>28</v>
      </c>
      <c r="O25" s="10" t="s">
        <v>155</v>
      </c>
      <c r="P25" s="8" t="s">
        <v>156</v>
      </c>
      <c r="Q25" s="8" t="s">
        <v>157</v>
      </c>
    </row>
    <row r="26" spans="2:17" x14ac:dyDescent="0.25">
      <c r="B26" s="15">
        <v>2</v>
      </c>
      <c r="C26" s="52"/>
      <c r="D26" s="59" t="str">
        <f>IF(G26=0, "",IF(ISNA(VLOOKUP(G26,Registration!$A$2:$C$577,2,0)),"Not registered",IF(VLOOKUP(G26,Registration!$A$2:$C$577,2,0)=0,"Not registered",VLOOKUP(G26,Registration!$A$2:$C$577,2,0))))</f>
        <v>Rebecca Watkins</v>
      </c>
      <c r="E26" s="59" t="str">
        <f>IF(G26=0, "",IF(ISNA(VLOOKUP(G26,Registration!$A$2:$C$577,3,0)),"Not registered",IF(VLOOKUP(G26,Registration!$A$2:$C$577,3,0)=0,"Not registered",VLOOKUP(G26,Registration!$A$2:$C$577,3,0))))</f>
        <v>Windsor Slough Eton &amp; Hounslow AC</v>
      </c>
      <c r="F26" s="59" t="str">
        <f>IF(G26=0, "",IF(ISNA(VLOOKUP(G26,Registration!$A$2:$D$477,4,0)),"Not registered",IF(VLOOKUP(G26,Registration!$A$2:$D$477,4,0)=0,"Not registered",VLOOKUP(G26,Registration!$A$2:$D$477,4,0))))</f>
        <v>U20W</v>
      </c>
      <c r="G26" s="56">
        <v>37</v>
      </c>
      <c r="H26" s="17">
        <v>60.2</v>
      </c>
      <c r="K26" s="11">
        <v>1</v>
      </c>
      <c r="L26" s="12"/>
      <c r="M26" s="59" t="str">
        <f>IF(P26=0, "",IF(ISNA(VLOOKUP(P26,Registration!$A$2:$C$577,2,0)),"Not registered",IF(VLOOKUP(P26,Registration!$A$2:$C$577,2,0)=0,"Not registered",VLOOKUP(P26,Registration!$A$2:$C$577,2,0))))</f>
        <v>Abbie Lovering</v>
      </c>
      <c r="N26" s="59" t="str">
        <f>IF(P26=0, "",IF(ISNA(VLOOKUP(P26,Registration!$A$2:$C$577,3,0)),"Not registered",IF(VLOOKUP(P26,Registration!$A$2:$C$577,3,0)=0,"Not registered",VLOOKUP(P26,Registration!$A$2:$C$577,3,0))))</f>
        <v>Wimborne AC</v>
      </c>
      <c r="O26" s="59" t="str">
        <f>IF(P26=0, "",IF(ISNA(VLOOKUP(P26,Registration!$A$2:$D$477,4,0)),"Not registered",IF(VLOOKUP(P26,Registration!$A$2:$D$477,4,0)=0,"Not registered",VLOOKUP(P26,Registration!$A$2:$D$477,4,0))))</f>
        <v>U17W</v>
      </c>
      <c r="P26" s="13">
        <v>334</v>
      </c>
      <c r="Q26" s="13">
        <v>42.7</v>
      </c>
    </row>
    <row r="27" spans="2:17" x14ac:dyDescent="0.25">
      <c r="B27" s="15">
        <v>3</v>
      </c>
      <c r="C27" s="52"/>
      <c r="D27" s="59" t="str">
        <f>IF(G27=0, "",IF(ISNA(VLOOKUP(G27,Registration!$A$2:$C$577,2,0)),"Not registered",IF(VLOOKUP(G27,Registration!$A$2:$C$577,2,0)=0,"Not registered",VLOOKUP(G27,Registration!$A$2:$C$577,2,0))))</f>
        <v>Olivia Galloway</v>
      </c>
      <c r="E27" s="59" t="str">
        <f>IF(G27=0, "",IF(ISNA(VLOOKUP(G27,Registration!$A$2:$C$577,3,0)),"Not registered",IF(VLOOKUP(G27,Registration!$A$2:$C$577,3,0)=0,"Not registered",VLOOKUP(G27,Registration!$A$2:$C$577,3,0))))</f>
        <v>Bournemouth AC</v>
      </c>
      <c r="F27" s="59" t="str">
        <f>IF(G27=0, "",IF(ISNA(VLOOKUP(G27,Registration!$A$2:$D$477,4,0)),"Not registered",IF(VLOOKUP(G27,Registration!$A$2:$D$477,4,0)=0,"Not registered",VLOOKUP(G27,Registration!$A$2:$D$477,4,0))))</f>
        <v>U20W</v>
      </c>
      <c r="G27" s="56">
        <v>26</v>
      </c>
      <c r="H27" s="17">
        <v>60.8</v>
      </c>
      <c r="K27" s="15">
        <v>2</v>
      </c>
      <c r="L27" s="16"/>
      <c r="M27" s="59" t="str">
        <f>IF(P27=0, "",IF(ISNA(VLOOKUP(P27,Registration!$A$2:$C$577,2,0)),"Not registered",IF(VLOOKUP(P27,Registration!$A$2:$C$577,2,0)=0,"Not registered",VLOOKUP(P27,Registration!$A$2:$C$577,2,0))))</f>
        <v>PHOEBE MARCH</v>
      </c>
      <c r="N27" s="59" t="str">
        <f>IF(P27=0, "",IF(ISNA(VLOOKUP(P27,Registration!$A$2:$C$577,3,0)),"Not registered",IF(VLOOKUP(P27,Registration!$A$2:$C$577,3,0)=0,"Not registered",VLOOKUP(P27,Registration!$A$2:$C$577,3,0))))</f>
        <v>City Of Portsmouth AC</v>
      </c>
      <c r="O27" s="59" t="str">
        <f>IF(P27=0, "",IF(ISNA(VLOOKUP(P27,Registration!$A$2:$D$477,4,0)),"Not registered",IF(VLOOKUP(P27,Registration!$A$2:$D$477,4,0)=0,"Not registered",VLOOKUP(P27,Registration!$A$2:$D$477,4,0))))</f>
        <v>U17W</v>
      </c>
      <c r="P27" s="17">
        <v>337</v>
      </c>
      <c r="Q27" s="17">
        <v>45</v>
      </c>
    </row>
    <row r="28" spans="2:17" x14ac:dyDescent="0.25">
      <c r="B28" s="15">
        <v>4</v>
      </c>
      <c r="C28" s="53"/>
      <c r="D28" s="59" t="str">
        <f>IF(G28=0, "",IF(ISNA(VLOOKUP(G28,Registration!$A$2:$C$577,2,0)),"Not registered",IF(VLOOKUP(G28,Registration!$A$2:$C$577,2,0)=0,"Not registered",VLOOKUP(G28,Registration!$A$2:$C$577,2,0))))</f>
        <v>Hayley Steward</v>
      </c>
      <c r="E28" s="59" t="str">
        <f>IF(G28=0, "",IF(ISNA(VLOOKUP(G28,Registration!$A$2:$C$577,3,0)),"Not registered",IF(VLOOKUP(G28,Registration!$A$2:$C$577,3,0)=0,"Not registered",VLOOKUP(G28,Registration!$A$2:$C$577,3,0))))</f>
        <v>Team Kennet Triathlon &amp; AC</v>
      </c>
      <c r="F28" s="59" t="str">
        <f>IF(G28=0, "",IF(ISNA(VLOOKUP(G28,Registration!$A$2:$D$477,4,0)),"Not registered",IF(VLOOKUP(G28,Registration!$A$2:$D$477,4,0)=0,"Not registered",VLOOKUP(G28,Registration!$A$2:$D$477,4,0))))</f>
        <v>SW</v>
      </c>
      <c r="G28" s="56">
        <v>430</v>
      </c>
      <c r="H28" s="17">
        <v>62.3</v>
      </c>
      <c r="K28" s="15">
        <v>3</v>
      </c>
      <c r="L28" s="16"/>
      <c r="M28" s="59" t="str">
        <f>IF(P28=0, "",IF(ISNA(VLOOKUP(P28,Registration!$A$2:$C$577,2,0)),"Not registered",IF(VLOOKUP(P28,Registration!$A$2:$C$577,2,0)=0,"Not registered",VLOOKUP(P28,Registration!$A$2:$C$577,2,0))))</f>
        <v>Sophie Moore</v>
      </c>
      <c r="N28" s="59" t="str">
        <f>IF(P28=0, "",IF(ISNA(VLOOKUP(P28,Registration!$A$2:$C$577,3,0)),"Not registered",IF(VLOOKUP(P28,Registration!$A$2:$C$577,3,0)=0,"Not registered",VLOOKUP(P28,Registration!$A$2:$C$577,3,0))))</f>
        <v>Avon Valley Runners Team Bath Athletic Club</v>
      </c>
      <c r="O28" s="59" t="str">
        <f>IF(P28=0, "",IF(ISNA(VLOOKUP(P28,Registration!$A$2:$D$477,4,0)),"Not registered",IF(VLOOKUP(P28,Registration!$A$2:$D$477,4,0)=0,"Not registered",VLOOKUP(P28,Registration!$A$2:$D$477,4,0))))</f>
        <v>U17W</v>
      </c>
      <c r="P28" s="17">
        <v>340</v>
      </c>
      <c r="Q28" s="17">
        <v>46.8</v>
      </c>
    </row>
    <row r="29" spans="2:17" x14ac:dyDescent="0.25">
      <c r="B29" s="15">
        <v>5</v>
      </c>
      <c r="C29" s="54"/>
      <c r="D29" s="59" t="str">
        <f>IF(G29=0, "",IF(ISNA(VLOOKUP(G29,Registration!$A$2:$C$577,2,0)),"Not registered",IF(VLOOKUP(G29,Registration!$A$2:$C$577,2,0)=0,"Not registered",VLOOKUP(G29,Registration!$A$2:$C$577,2,0))))</f>
        <v>Abbie Jones</v>
      </c>
      <c r="E29" s="59" t="str">
        <f>IF(G29=0, "",IF(ISNA(VLOOKUP(G29,Registration!$A$2:$C$577,3,0)),"Not registered",IF(VLOOKUP(G29,Registration!$A$2:$C$577,3,0)=0,"Not registered",VLOOKUP(G29,Registration!$A$2:$C$577,3,0))))</f>
        <v>Maidenhead AC</v>
      </c>
      <c r="F29" s="59" t="str">
        <f>IF(G29=0, "",IF(ISNA(VLOOKUP(G29,Registration!$A$2:$D$477,4,0)),"Not registered",IF(VLOOKUP(G29,Registration!$A$2:$D$477,4,0)=0,"Not registered",VLOOKUP(G29,Registration!$A$2:$D$477,4,0))))</f>
        <v>U20W</v>
      </c>
      <c r="G29" s="56">
        <v>29</v>
      </c>
      <c r="H29" s="17">
        <v>63.3</v>
      </c>
      <c r="K29" s="15">
        <v>4</v>
      </c>
      <c r="L29" s="19"/>
      <c r="M29" s="59" t="str">
        <f>IF(P29=0, "",IF(ISNA(VLOOKUP(P29,Registration!$A$2:$C$577,2,0)),"Not registered",IF(VLOOKUP(P29,Registration!$A$2:$C$577,2,0)=0,"Not registered",VLOOKUP(P29,Registration!$A$2:$C$577,2,0))))</f>
        <v xml:space="preserve">Laura Reeves </v>
      </c>
      <c r="N29" s="59" t="str">
        <f>IF(P29=0, "",IF(ISNA(VLOOKUP(P29,Registration!$A$2:$C$577,3,0)),"Not registered",IF(VLOOKUP(P29,Registration!$A$2:$C$577,3,0)=0,"Not registered",VLOOKUP(P29,Registration!$A$2:$C$577,3,0))))</f>
        <v>Bournemouth AC</v>
      </c>
      <c r="O29" s="59" t="str">
        <f>IF(P29=0, "",IF(ISNA(VLOOKUP(P29,Registration!$A$2:$D$477,4,0)),"Not registered",IF(VLOOKUP(P29,Registration!$A$2:$D$477,4,0)=0,"Not registered",VLOOKUP(P29,Registration!$A$2:$D$477,4,0))))</f>
        <v>U17W</v>
      </c>
      <c r="P29" s="17">
        <v>346</v>
      </c>
      <c r="Q29" s="17">
        <v>47.5</v>
      </c>
    </row>
    <row r="30" spans="2:17" x14ac:dyDescent="0.25">
      <c r="B30" s="15">
        <v>6</v>
      </c>
      <c r="C30" s="52"/>
      <c r="D30" s="59" t="str">
        <f>IF(G30=0, "",IF(ISNA(VLOOKUP(G30,Registration!$A$2:$C$577,2,0)),"Not registered",IF(VLOOKUP(G30,Registration!$A$2:$C$577,2,0)=0,"Not registered",VLOOKUP(G30,Registration!$A$2:$C$577,2,0))))</f>
        <v>Bea Lafreniere</v>
      </c>
      <c r="E30" s="59" t="str">
        <f>IF(G30=0, "",IF(ISNA(VLOOKUP(G30,Registration!$A$2:$C$577,3,0)),"Not registered",IF(VLOOKUP(G30,Registration!$A$2:$C$577,3,0)=0,"Not registered",VLOOKUP(G30,Registration!$A$2:$C$577,3,0))))</f>
        <v>Aldershot Farnham &amp; District</v>
      </c>
      <c r="F30" s="59" t="str">
        <f>IF(G30=0, "",IF(ISNA(VLOOKUP(G30,Registration!$A$2:$D$477,4,0)),"Not registered",IF(VLOOKUP(G30,Registration!$A$2:$D$477,4,0)=0,"Not registered",VLOOKUP(G30,Registration!$A$2:$D$477,4,0))))</f>
        <v>SW</v>
      </c>
      <c r="G30" s="56">
        <v>97</v>
      </c>
      <c r="H30" s="17">
        <v>66</v>
      </c>
      <c r="K30" s="15">
        <v>5</v>
      </c>
      <c r="L30" s="9"/>
      <c r="M30" s="59" t="str">
        <f>IF(P30=0, "",IF(ISNA(VLOOKUP(P30,Registration!$A$2:$C$577,2,0)),"Not registered",IF(VLOOKUP(P30,Registration!$A$2:$C$577,2,0)=0,"Not registered",VLOOKUP(P30,Registration!$A$2:$C$577,2,0))))</f>
        <v/>
      </c>
      <c r="N30" s="59" t="str">
        <f>IF(P30=0, "",IF(ISNA(VLOOKUP(P30,Registration!$A$2:$C$577,3,0)),"Not registered",IF(VLOOKUP(P30,Registration!$A$2:$C$577,3,0)=0,"Not registered",VLOOKUP(P30,Registration!$A$2:$C$577,3,0))))</f>
        <v/>
      </c>
      <c r="O30" s="59" t="str">
        <f>IF(P30=0, "",IF(ISNA(VLOOKUP(P30,Registration!$A$2:$D$477,4,0)),"Not registered",IF(VLOOKUP(P30,Registration!$A$2:$D$477,4,0)=0,"Not registered",VLOOKUP(P30,Registration!$A$2:$D$477,4,0))))</f>
        <v/>
      </c>
      <c r="P30" s="17"/>
      <c r="Q30" s="17"/>
    </row>
    <row r="31" spans="2:17" x14ac:dyDescent="0.25">
      <c r="B31" s="15">
        <v>7</v>
      </c>
      <c r="C31" s="52"/>
      <c r="D31" s="59" t="str">
        <f>IF(G31=0, "",IF(ISNA(VLOOKUP(G31,Registration!$A$2:$C$577,2,0)),"Not registered",IF(VLOOKUP(G31,Registration!$A$2:$C$577,2,0)=0,"Not registered",VLOOKUP(G31,Registration!$A$2:$C$577,2,0))))</f>
        <v/>
      </c>
      <c r="E31" s="59" t="str">
        <f>IF(G31=0, "",IF(ISNA(VLOOKUP(G31,Registration!$A$2:$C$577,3,0)),"Not registered",IF(VLOOKUP(G31,Registration!$A$2:$C$577,3,0)=0,"Not registered",VLOOKUP(G31,Registration!$A$2:$C$577,3,0))))</f>
        <v/>
      </c>
      <c r="F31" s="59" t="str">
        <f>IF(G31=0, "",IF(ISNA(VLOOKUP(G31,Registration!$A$2:$D$477,4,0)),"Not registered",IF(VLOOKUP(G31,Registration!$A$2:$D$477,4,0)=0,"Not registered",VLOOKUP(G31,Registration!$A$2:$D$477,4,0))))</f>
        <v/>
      </c>
      <c r="G31" s="56"/>
      <c r="H31" s="17"/>
      <c r="K31" s="15">
        <v>6</v>
      </c>
      <c r="L31" s="16"/>
      <c r="M31" s="59" t="str">
        <f>IF(P31=0, "",IF(ISNA(VLOOKUP(P31,Registration!$A$2:$C$577,2,0)),"Not registered",IF(VLOOKUP(P31,Registration!$A$2:$C$577,2,0)=0,"Not registered",VLOOKUP(P31,Registration!$A$2:$C$577,2,0))))</f>
        <v/>
      </c>
      <c r="N31" s="59" t="str">
        <f>IF(P31=0, "",IF(ISNA(VLOOKUP(P31,Registration!$A$2:$C$577,3,0)),"Not registered",IF(VLOOKUP(P31,Registration!$A$2:$C$577,3,0)=0,"Not registered",VLOOKUP(P31,Registration!$A$2:$C$577,3,0))))</f>
        <v/>
      </c>
      <c r="O31" s="59" t="str">
        <f>IF(P31=0, "",IF(ISNA(VLOOKUP(P31,Registration!$A$2:$D$477,4,0)),"Not registered",IF(VLOOKUP(P31,Registration!$A$2:$D$477,4,0)=0,"Not registered",VLOOKUP(P31,Registration!$A$2:$D$477,4,0))))</f>
        <v/>
      </c>
      <c r="P31" s="17"/>
      <c r="Q31" s="17"/>
    </row>
    <row r="32" spans="2:17" x14ac:dyDescent="0.25">
      <c r="B32" s="15">
        <v>8</v>
      </c>
      <c r="C32" s="52"/>
      <c r="D32" s="59" t="str">
        <f>IF(G32=0, "",IF(ISNA(VLOOKUP(G32,Registration!$A$2:$C$577,2,0)),"Not registered",IF(VLOOKUP(G32,Registration!$A$2:$C$577,2,0)=0,"Not registered",VLOOKUP(G32,Registration!$A$2:$C$577,2,0))))</f>
        <v/>
      </c>
      <c r="E32" s="59" t="str">
        <f>IF(G32=0, "",IF(ISNA(VLOOKUP(G32,Registration!$A$2:$C$577,3,0)),"Not registered",IF(VLOOKUP(G32,Registration!$A$2:$C$577,3,0)=0,"Not registered",VLOOKUP(G32,Registration!$A$2:$C$577,3,0))))</f>
        <v/>
      </c>
      <c r="F32" s="59" t="str">
        <f>IF(G32=0, "",IF(ISNA(VLOOKUP(G32,Registration!$A$2:$D$477,4,0)),"Not registered",IF(VLOOKUP(G32,Registration!$A$2:$D$477,4,0)=0,"Not registered",VLOOKUP(G32,Registration!$A$2:$D$477,4,0))))</f>
        <v/>
      </c>
      <c r="G32" s="57"/>
      <c r="H32" s="17"/>
      <c r="K32" s="15">
        <v>7</v>
      </c>
      <c r="L32" s="16"/>
      <c r="M32" s="59" t="str">
        <f>IF(P32=0, "",IF(ISNA(VLOOKUP(P32,Registration!$A$2:$C$577,2,0)),"Not registered",IF(VLOOKUP(P32,Registration!$A$2:$C$577,2,0)=0,"Not registered",VLOOKUP(P32,Registration!$A$2:$C$577,2,0))))</f>
        <v/>
      </c>
      <c r="N32" s="59" t="str">
        <f>IF(P32=0, "",IF(ISNA(VLOOKUP(P32,Registration!$A$2:$C$577,3,0)),"Not registered",IF(VLOOKUP(P32,Registration!$A$2:$C$577,3,0)=0,"Not registered",VLOOKUP(P32,Registration!$A$2:$C$577,3,0))))</f>
        <v/>
      </c>
      <c r="O32" s="59" t="str">
        <f>IF(P32=0, "",IF(ISNA(VLOOKUP(P32,Registration!$A$2:$D$477,4,0)),"Not registered",IF(VLOOKUP(P32,Registration!$A$2:$D$477,4,0)=0,"Not registered",VLOOKUP(P32,Registration!$A$2:$D$477,4,0))))</f>
        <v/>
      </c>
      <c r="P32" s="17"/>
      <c r="Q32" s="17"/>
    </row>
    <row r="33" spans="2:17" x14ac:dyDescent="0.25">
      <c r="B33" s="27"/>
      <c r="C33" s="27"/>
      <c r="D33" s="28"/>
      <c r="E33" s="28"/>
      <c r="F33" s="29"/>
      <c r="G33" s="31"/>
      <c r="H33" s="27"/>
      <c r="K33" s="15">
        <v>8</v>
      </c>
      <c r="L33" s="16"/>
      <c r="M33" s="59" t="str">
        <f>IF(P33=0, "",IF(ISNA(VLOOKUP(P33,Registration!$A$2:$C$577,2,0)),"Not registered",IF(VLOOKUP(P33,Registration!$A$2:$C$577,2,0)=0,"Not registered",VLOOKUP(P33,Registration!$A$2:$C$577,2,0))))</f>
        <v/>
      </c>
      <c r="N33" s="59" t="str">
        <f>IF(P33=0, "",IF(ISNA(VLOOKUP(P33,Registration!$A$2:$C$577,3,0)),"Not registered",IF(VLOOKUP(P33,Registration!$A$2:$C$577,3,0)=0,"Not registered",VLOOKUP(P33,Registration!$A$2:$C$577,3,0))))</f>
        <v/>
      </c>
      <c r="O33" s="59" t="str">
        <f>IF(P33=0, "",IF(ISNA(VLOOKUP(P33,Registration!$A$2:$D$477,4,0)),"Not registered",IF(VLOOKUP(P33,Registration!$A$2:$D$477,4,0)=0,"Not registered",VLOOKUP(P33,Registration!$A$2:$D$477,4,0))))</f>
        <v/>
      </c>
      <c r="P33" s="21"/>
      <c r="Q33" s="17"/>
    </row>
    <row r="34" spans="2:17" x14ac:dyDescent="0.25">
      <c r="B34" s="32"/>
      <c r="C34" s="32"/>
      <c r="D34" s="33"/>
      <c r="E34" s="33"/>
      <c r="F34" s="34"/>
      <c r="G34" s="32"/>
      <c r="H34" s="32"/>
    </row>
    <row r="35" spans="2:17" x14ac:dyDescent="0.25">
      <c r="B35" s="32"/>
      <c r="C35" s="32"/>
      <c r="D35" s="33"/>
      <c r="E35" s="33"/>
      <c r="F35" s="34"/>
      <c r="G35" s="32"/>
      <c r="H35" s="32"/>
    </row>
    <row r="36" spans="2:17" x14ac:dyDescent="0.25">
      <c r="B36" s="25"/>
      <c r="C36" s="25"/>
      <c r="D36" s="26"/>
      <c r="E36" s="26"/>
      <c r="F36" s="26"/>
      <c r="G36" s="25"/>
      <c r="H36" s="25"/>
      <c r="K36" s="8" t="s">
        <v>153</v>
      </c>
      <c r="L36" s="9" t="s">
        <v>195</v>
      </c>
      <c r="M36" s="10" t="s">
        <v>27</v>
      </c>
      <c r="N36" s="10" t="s">
        <v>28</v>
      </c>
      <c r="O36" s="10" t="s">
        <v>155</v>
      </c>
      <c r="P36" s="8" t="s">
        <v>156</v>
      </c>
      <c r="Q36" s="8" t="s">
        <v>157</v>
      </c>
    </row>
    <row r="37" spans="2:17" x14ac:dyDescent="0.25">
      <c r="B37" s="27"/>
      <c r="C37" s="27"/>
      <c r="D37" s="28"/>
      <c r="E37" s="28"/>
      <c r="F37" s="29"/>
      <c r="G37" s="27"/>
      <c r="H37" s="27"/>
      <c r="K37" s="11">
        <v>1</v>
      </c>
      <c r="L37" s="12"/>
      <c r="M37" s="59" t="str">
        <f>IF(P37=0, "",IF(ISNA(VLOOKUP(P37,Registration!$A$2:$C$577,2,0)),"Not registered",IF(VLOOKUP(P37,Registration!$A$2:$C$577,2,0)=0,"Not registered",VLOOKUP(P37,Registration!$A$2:$C$577,2,0))))</f>
        <v>Sadie Blake</v>
      </c>
      <c r="N37" s="59" t="str">
        <f>IF(P37=0, "",IF(ISNA(VLOOKUP(P37,Registration!$A$2:$C$577,3,0)),"Not registered",IF(VLOOKUP(P37,Registration!$A$2:$C$577,3,0)=0,"Not registered",VLOOKUP(P37,Registration!$A$2:$C$577,3,0))))</f>
        <v>City Of Portsmouth AC</v>
      </c>
      <c r="O37" s="59" t="str">
        <f>IF(P37=0, "",IF(ISNA(VLOOKUP(P37,Registration!$A$2:$D$477,4,0)),"Not registered",IF(VLOOKUP(P37,Registration!$A$2:$D$477,4,0)=0,"Not registered",VLOOKUP(P37,Registration!$A$2:$D$477,4,0))))</f>
        <v>U15G</v>
      </c>
      <c r="P37" s="13">
        <v>203</v>
      </c>
      <c r="Q37" s="13">
        <v>42.9</v>
      </c>
    </row>
    <row r="38" spans="2:17" x14ac:dyDescent="0.25">
      <c r="B38" s="27"/>
      <c r="C38" s="27"/>
      <c r="D38" s="28"/>
      <c r="E38" s="28"/>
      <c r="F38" s="29"/>
      <c r="G38" s="27"/>
      <c r="H38" s="27"/>
      <c r="K38" s="15">
        <v>2</v>
      </c>
      <c r="L38" s="16"/>
      <c r="M38" s="59" t="str">
        <f>IF(P38=0, "",IF(ISNA(VLOOKUP(P38,Registration!$A$2:$C$577,2,0)),"Not registered",IF(VLOOKUP(P38,Registration!$A$2:$C$577,2,0)=0,"Not registered",VLOOKUP(P38,Registration!$A$2:$C$577,2,0))))</f>
        <v>Abigail Phillips</v>
      </c>
      <c r="N38" s="59" t="str">
        <f>IF(P38=0, "",IF(ISNA(VLOOKUP(P38,Registration!$A$2:$C$577,3,0)),"Not registered",IF(VLOOKUP(P38,Registration!$A$2:$C$577,3,0)=0,"Not registered",VLOOKUP(P38,Registration!$A$2:$C$577,3,0))))</f>
        <v>Bournemouth AC</v>
      </c>
      <c r="O38" s="59" t="str">
        <f>IF(P38=0, "",IF(ISNA(VLOOKUP(P38,Registration!$A$2:$D$477,4,0)),"Not registered",IF(VLOOKUP(P38,Registration!$A$2:$D$477,4,0)=0,"Not registered",VLOOKUP(P38,Registration!$A$2:$D$477,4,0))))</f>
        <v>U15G</v>
      </c>
      <c r="P38" s="17">
        <v>249</v>
      </c>
      <c r="Q38" s="17">
        <v>43.4</v>
      </c>
    </row>
    <row r="39" spans="2:17" x14ac:dyDescent="0.25">
      <c r="B39" s="27"/>
      <c r="C39" s="27"/>
      <c r="D39" s="28"/>
      <c r="E39" s="28"/>
      <c r="F39" s="29"/>
      <c r="G39" s="27"/>
      <c r="H39" s="27"/>
      <c r="K39" s="15">
        <v>3</v>
      </c>
      <c r="L39" s="16"/>
      <c r="M39" s="59" t="str">
        <f>IF(P39=0, "",IF(ISNA(VLOOKUP(P39,Registration!$A$2:$C$577,2,0)),"Not registered",IF(VLOOKUP(P39,Registration!$A$2:$C$577,2,0)=0,"Not registered",VLOOKUP(P39,Registration!$A$2:$C$577,2,0))))</f>
        <v>Leah Watts</v>
      </c>
      <c r="N39" s="59" t="str">
        <f>IF(P39=0, "",IF(ISNA(VLOOKUP(P39,Registration!$A$2:$C$577,3,0)),"Not registered",IF(VLOOKUP(P39,Registration!$A$2:$C$577,3,0)=0,"Not registered",VLOOKUP(P39,Registration!$A$2:$C$577,3,0))))</f>
        <v>Poole AC</v>
      </c>
      <c r="O39" s="59" t="str">
        <f>IF(P39=0, "",IF(ISNA(VLOOKUP(P39,Registration!$A$2:$D$477,4,0)),"Not registered",IF(VLOOKUP(P39,Registration!$A$2:$D$477,4,0)=0,"Not registered",VLOOKUP(P39,Registration!$A$2:$D$477,4,0))))</f>
        <v>U15G</v>
      </c>
      <c r="P39" s="17">
        <v>270</v>
      </c>
      <c r="Q39" s="17">
        <v>44.3</v>
      </c>
    </row>
    <row r="40" spans="2:17" x14ac:dyDescent="0.25">
      <c r="B40" s="27"/>
      <c r="C40" s="31"/>
      <c r="D40" s="28"/>
      <c r="E40" s="28"/>
      <c r="F40" s="29"/>
      <c r="G40" s="27"/>
      <c r="H40" s="30"/>
      <c r="K40" s="15">
        <v>4</v>
      </c>
      <c r="L40" s="19"/>
      <c r="M40" s="59" t="str">
        <f>IF(P40=0, "",IF(ISNA(VLOOKUP(P40,Registration!$A$2:$C$577,2,0)),"Not registered",IF(VLOOKUP(P40,Registration!$A$2:$C$577,2,0)=0,"Not registered",VLOOKUP(P40,Registration!$A$2:$C$577,2,0))))</f>
        <v>Annabel White</v>
      </c>
      <c r="N40" s="59" t="str">
        <f>IF(P40=0, "",IF(ISNA(VLOOKUP(P40,Registration!$A$2:$C$577,3,0)),"Not registered",IF(VLOOKUP(P40,Registration!$A$2:$C$577,3,0)=0,"Not registered",VLOOKUP(P40,Registration!$A$2:$C$577,3,0))))</f>
        <v>New Forest Junior Athletics Club</v>
      </c>
      <c r="O40" s="59" t="str">
        <f>IF(P40=0, "",IF(ISNA(VLOOKUP(P40,Registration!$A$2:$D$477,4,0)),"Not registered",IF(VLOOKUP(P40,Registration!$A$2:$D$477,4,0)=0,"Not registered",VLOOKUP(P40,Registration!$A$2:$D$477,4,0))))</f>
        <v>U15G</v>
      </c>
      <c r="P40" s="17">
        <v>272</v>
      </c>
      <c r="Q40" s="18">
        <v>52.4</v>
      </c>
    </row>
    <row r="41" spans="2:17" x14ac:dyDescent="0.25">
      <c r="B41" s="27"/>
      <c r="C41" s="25"/>
      <c r="D41" s="28"/>
      <c r="E41" s="28"/>
      <c r="F41" s="29"/>
      <c r="G41" s="27"/>
      <c r="H41" s="30"/>
      <c r="K41" s="15">
        <v>5</v>
      </c>
      <c r="L41" s="9"/>
      <c r="M41" s="59" t="str">
        <f>IF(P41=0, "",IF(ISNA(VLOOKUP(P41,Registration!$A$2:$C$577,2,0)),"Not registered",IF(VLOOKUP(P41,Registration!$A$2:$C$577,2,0)=0,"Not registered",VLOOKUP(P41,Registration!$A$2:$C$577,2,0))))</f>
        <v/>
      </c>
      <c r="N41" s="59" t="str">
        <f>IF(P41=0, "",IF(ISNA(VLOOKUP(P41,Registration!$A$2:$C$577,3,0)),"Not registered",IF(VLOOKUP(P41,Registration!$A$2:$C$577,3,0)=0,"Not registered",VLOOKUP(P41,Registration!$A$2:$C$577,3,0))))</f>
        <v/>
      </c>
      <c r="O41" s="59" t="str">
        <f>IF(P41=0, "",IF(ISNA(VLOOKUP(P41,Registration!$A$2:$D$477,4,0)),"Not registered",IF(VLOOKUP(P41,Registration!$A$2:$D$477,4,0)=0,"Not registered",VLOOKUP(P41,Registration!$A$2:$D$477,4,0))))</f>
        <v/>
      </c>
      <c r="P41" s="17"/>
      <c r="Q41" s="18"/>
    </row>
    <row r="42" spans="2:17" x14ac:dyDescent="0.25">
      <c r="B42" s="27"/>
      <c r="C42" s="27"/>
      <c r="D42" s="28"/>
      <c r="E42" s="28"/>
      <c r="F42" s="29"/>
      <c r="G42" s="27"/>
      <c r="H42" s="27"/>
      <c r="K42" s="15">
        <v>6</v>
      </c>
      <c r="L42" s="16"/>
      <c r="M42" s="59" t="str">
        <f>IF(P42=0, "",IF(ISNA(VLOOKUP(P42,Registration!$A$2:$C$577,2,0)),"Not registered",IF(VLOOKUP(P42,Registration!$A$2:$C$577,2,0)=0,"Not registered",VLOOKUP(P42,Registration!$A$2:$C$577,2,0))))</f>
        <v/>
      </c>
      <c r="N42" s="59" t="str">
        <f>IF(P42=0, "",IF(ISNA(VLOOKUP(P42,Registration!$A$2:$C$577,3,0)),"Not registered",IF(VLOOKUP(P42,Registration!$A$2:$C$577,3,0)=0,"Not registered",VLOOKUP(P42,Registration!$A$2:$C$577,3,0))))</f>
        <v/>
      </c>
      <c r="O42" s="59" t="str">
        <f>IF(P42=0, "",IF(ISNA(VLOOKUP(P42,Registration!$A$2:$D$477,4,0)),"Not registered",IF(VLOOKUP(P42,Registration!$A$2:$D$477,4,0)=0,"Not registered",VLOOKUP(P42,Registration!$A$2:$D$477,4,0))))</f>
        <v/>
      </c>
      <c r="P42" s="17"/>
      <c r="Q42" s="17"/>
    </row>
    <row r="43" spans="2:17" x14ac:dyDescent="0.25">
      <c r="B43" s="27"/>
      <c r="C43" s="27"/>
      <c r="D43" s="28"/>
      <c r="E43" s="28"/>
      <c r="F43" s="29"/>
      <c r="G43" s="27"/>
      <c r="H43" s="27"/>
      <c r="K43" s="15">
        <v>7</v>
      </c>
      <c r="L43" s="16"/>
      <c r="M43" s="59" t="str">
        <f>IF(P43=0, "",IF(ISNA(VLOOKUP(P43,Registration!$A$2:$C$577,2,0)),"Not registered",IF(VLOOKUP(P43,Registration!$A$2:$C$577,2,0)=0,"Not registered",VLOOKUP(P43,Registration!$A$2:$C$577,2,0))))</f>
        <v/>
      </c>
      <c r="N43" s="59" t="str">
        <f>IF(P43=0, "",IF(ISNA(VLOOKUP(P43,Registration!$A$2:$C$577,3,0)),"Not registered",IF(VLOOKUP(P43,Registration!$A$2:$C$577,3,0)=0,"Not registered",VLOOKUP(P43,Registration!$A$2:$C$577,3,0))))</f>
        <v/>
      </c>
      <c r="O43" s="59" t="str">
        <f>IF(P43=0, "",IF(ISNA(VLOOKUP(P43,Registration!$A$2:$D$477,4,0)),"Not registered",IF(VLOOKUP(P43,Registration!$A$2:$D$477,4,0)=0,"Not registered",VLOOKUP(P43,Registration!$A$2:$D$477,4,0))))</f>
        <v/>
      </c>
      <c r="P43" s="17"/>
      <c r="Q43" s="17"/>
    </row>
    <row r="44" spans="2:17" x14ac:dyDescent="0.25">
      <c r="B44" s="27"/>
      <c r="C44" s="27"/>
      <c r="D44" s="28"/>
      <c r="E44" s="28"/>
      <c r="F44" s="29"/>
      <c r="G44" s="27"/>
      <c r="H44" s="27"/>
      <c r="K44" s="15">
        <v>8</v>
      </c>
      <c r="L44" s="16"/>
      <c r="M44" s="59"/>
      <c r="N44" s="59"/>
      <c r="O44" s="59"/>
      <c r="P44" s="17"/>
      <c r="Q44" s="17"/>
    </row>
    <row r="45" spans="2:17" x14ac:dyDescent="0.25">
      <c r="B45" s="27"/>
      <c r="C45" s="27"/>
      <c r="D45" s="28"/>
      <c r="E45" s="28"/>
      <c r="F45" s="29"/>
      <c r="G45" s="27"/>
      <c r="H45" s="27"/>
    </row>
    <row r="46" spans="2:17" x14ac:dyDescent="0.25">
      <c r="B46" s="27"/>
      <c r="C46" s="27"/>
      <c r="D46" s="28"/>
      <c r="E46" s="28"/>
      <c r="F46" s="29"/>
      <c r="G46" s="27"/>
      <c r="H46" s="27"/>
    </row>
    <row r="47" spans="2:17" x14ac:dyDescent="0.25">
      <c r="B47" s="27"/>
      <c r="C47" s="27"/>
      <c r="D47" s="28"/>
      <c r="E47" s="28"/>
      <c r="F47" s="29"/>
      <c r="G47" s="27"/>
      <c r="H47" s="27"/>
      <c r="K47" s="8" t="s">
        <v>153</v>
      </c>
      <c r="L47" s="9" t="s">
        <v>604</v>
      </c>
      <c r="M47" s="10" t="s">
        <v>27</v>
      </c>
      <c r="N47" s="10" t="s">
        <v>28</v>
      </c>
      <c r="O47" s="10" t="s">
        <v>155</v>
      </c>
      <c r="P47" s="8" t="s">
        <v>156</v>
      </c>
      <c r="Q47" s="8" t="s">
        <v>157</v>
      </c>
    </row>
    <row r="48" spans="2:17" x14ac:dyDescent="0.25">
      <c r="B48" s="27"/>
      <c r="C48" s="27"/>
      <c r="D48" s="28"/>
      <c r="E48" s="28"/>
      <c r="F48" s="29"/>
      <c r="G48" s="27"/>
      <c r="H48" s="27"/>
      <c r="K48" s="11">
        <v>1</v>
      </c>
      <c r="L48" s="16"/>
      <c r="M48" s="59" t="str">
        <f>IF(P48=0, "",IF(ISNA(VLOOKUP(P48,Registration!$A$2:$C$577,2,0)),"Not registered",IF(VLOOKUP(P48,Registration!$A$2:$C$577,2,0)=0,"Not registered",VLOOKUP(P48,Registration!$A$2:$C$577,2,0))))</f>
        <v>Lucy Presley</v>
      </c>
      <c r="N48" s="59" t="str">
        <f>IF(P48=0, "",IF(ISNA(VLOOKUP(P48,Registration!$A$2:$C$577,3,0)),"Not registered",IF(VLOOKUP(P48,Registration!$A$2:$C$577,3,0)=0,"Not registered",VLOOKUP(P48,Registration!$A$2:$C$577,3,0))))</f>
        <v>New Forest Junior AC</v>
      </c>
      <c r="O48" s="59" t="str">
        <f>IF(P48=0, "",IF(ISNA(VLOOKUP(P48,Registration!$A$2:$D$477,4,0)),"Not registered",IF(VLOOKUP(P48,Registration!$A$2:$D$477,4,0)=0,"Not registered",VLOOKUP(P48,Registration!$A$2:$D$477,4,0))))</f>
        <v>U15G</v>
      </c>
      <c r="P48" s="13">
        <v>252</v>
      </c>
      <c r="Q48" s="13">
        <v>45.1</v>
      </c>
    </row>
    <row r="49" spans="2:17" x14ac:dyDescent="0.25">
      <c r="B49" s="27"/>
      <c r="C49" s="27"/>
      <c r="D49" s="28"/>
      <c r="E49" s="28"/>
      <c r="F49" s="29"/>
      <c r="G49" s="27"/>
      <c r="H49" s="27"/>
      <c r="K49" s="15">
        <v>2</v>
      </c>
      <c r="L49" s="16"/>
      <c r="M49" s="59" t="str">
        <f>IF(P49=0, "",IF(ISNA(VLOOKUP(P49,Registration!$A$2:$C$577,2,0)),"Not registered",IF(VLOOKUP(P49,Registration!$A$2:$C$577,2,0)=0,"Not registered",VLOOKUP(P49,Registration!$A$2:$C$577,2,0))))</f>
        <v>Emma Shedden</v>
      </c>
      <c r="N49" s="59" t="str">
        <f>IF(P49=0, "",IF(ISNA(VLOOKUP(P49,Registration!$A$2:$C$577,3,0)),"Not registered",IF(VLOOKUP(P49,Registration!$A$2:$C$577,3,0)=0,"Not registered",VLOOKUP(P49,Registration!$A$2:$C$577,3,0))))</f>
        <v>Winchester &amp; District AC</v>
      </c>
      <c r="O49" s="59" t="str">
        <f>IF(P49=0, "",IF(ISNA(VLOOKUP(P49,Registration!$A$2:$D$477,4,0)),"Not registered",IF(VLOOKUP(P49,Registration!$A$2:$D$477,4,0)=0,"Not registered",VLOOKUP(P49,Registration!$A$2:$D$477,4,0))))</f>
        <v>U15G</v>
      </c>
      <c r="P49" s="17">
        <v>260</v>
      </c>
      <c r="Q49" s="17">
        <v>45.4</v>
      </c>
    </row>
    <row r="50" spans="2:17" x14ac:dyDescent="0.25">
      <c r="B50" s="27"/>
      <c r="C50" s="27"/>
      <c r="D50" s="28"/>
      <c r="E50" s="28"/>
      <c r="F50" s="29"/>
      <c r="G50" s="27"/>
      <c r="H50" s="27"/>
      <c r="K50" s="15">
        <v>3</v>
      </c>
      <c r="L50" s="16"/>
      <c r="M50" s="59" t="str">
        <f>IF(P50=0, "",IF(ISNA(VLOOKUP(P50,Registration!$A$2:$C$577,2,0)),"Not registered",IF(VLOOKUP(P50,Registration!$A$2:$C$577,2,0)=0,"Not registered",VLOOKUP(P50,Registration!$A$2:$C$577,2,0))))</f>
        <v>Anise Mellodey</v>
      </c>
      <c r="N50" s="59" t="str">
        <f>IF(P50=0, "",IF(ISNA(VLOOKUP(P50,Registration!$A$2:$C$577,3,0)),"Not registered",IF(VLOOKUP(P50,Registration!$A$2:$C$577,3,0)=0,"Not registered",VLOOKUP(P50,Registration!$A$2:$C$577,3,0))))</f>
        <v>New Forest Junior AC</v>
      </c>
      <c r="O50" s="59" t="str">
        <f>IF(P50=0, "",IF(ISNA(VLOOKUP(P50,Registration!$A$2:$D$477,4,0)),"Not registered",IF(VLOOKUP(P50,Registration!$A$2:$D$477,4,0)=0,"Not registered",VLOOKUP(P50,Registration!$A$2:$D$477,4,0))))</f>
        <v>U15G</v>
      </c>
      <c r="P50" s="17">
        <v>244</v>
      </c>
      <c r="Q50" s="17">
        <v>46.6</v>
      </c>
    </row>
    <row r="51" spans="2:17" x14ac:dyDescent="0.25">
      <c r="B51" s="27"/>
      <c r="C51" s="27"/>
      <c r="D51" s="28"/>
      <c r="E51" s="28"/>
      <c r="F51" s="29"/>
      <c r="G51" s="27"/>
      <c r="H51" s="27"/>
      <c r="K51" s="15">
        <v>4</v>
      </c>
      <c r="L51" s="16"/>
      <c r="M51" s="59" t="str">
        <f>IF(P51=0, "",IF(ISNA(VLOOKUP(P51,Registration!$A$2:$C$577,2,0)),"Not registered",IF(VLOOKUP(P51,Registration!$A$2:$C$577,2,0)=0,"Not registered",VLOOKUP(P51,Registration!$A$2:$C$577,2,0))))</f>
        <v>kitty sharpe</v>
      </c>
      <c r="N51" s="59" t="str">
        <f>IF(P51=0, "",IF(ISNA(VLOOKUP(P51,Registration!$A$2:$C$577,3,0)),"Not registered",IF(VLOOKUP(P51,Registration!$A$2:$C$577,3,0)=0,"Not registered",VLOOKUP(P51,Registration!$A$2:$C$577,3,0))))</f>
        <v>Wimborne AC</v>
      </c>
      <c r="O51" s="59" t="str">
        <f>IF(P51=0, "",IF(ISNA(VLOOKUP(P51,Registration!$A$2:$D$477,4,0)),"Not registered",IF(VLOOKUP(P51,Registration!$A$2:$D$477,4,0)=0,"Not registered",VLOOKUP(P51,Registration!$A$2:$D$477,4,0))))</f>
        <v>U15G</v>
      </c>
      <c r="P51" s="17">
        <v>259</v>
      </c>
      <c r="Q51" s="18">
        <v>49.4</v>
      </c>
    </row>
    <row r="52" spans="2:17" x14ac:dyDescent="0.25">
      <c r="B52" s="27"/>
      <c r="C52" s="27"/>
      <c r="D52" s="28"/>
      <c r="E52" s="28"/>
      <c r="F52" s="29"/>
      <c r="G52" s="27"/>
      <c r="H52" s="27"/>
      <c r="K52" s="15">
        <v>5</v>
      </c>
      <c r="L52" s="16"/>
      <c r="M52" s="59" t="str">
        <f>IF(P52=0, "",IF(ISNA(VLOOKUP(P52,Registration!$A$2:$C$577,2,0)),"Not registered",IF(VLOOKUP(P52,Registration!$A$2:$C$577,2,0)=0,"Not registered",VLOOKUP(P52,Registration!$A$2:$C$577,2,0))))</f>
        <v>BELLA REES</v>
      </c>
      <c r="N52" s="59" t="str">
        <f>IF(P52=0, "",IF(ISNA(VLOOKUP(P52,Registration!$A$2:$C$577,3,0)),"Not registered",IF(VLOOKUP(P52,Registration!$A$2:$C$577,3,0)=0,"Not registered",VLOOKUP(P52,Registration!$A$2:$C$577,3,0))))</f>
        <v>New Forest Junior AC</v>
      </c>
      <c r="O52" s="59" t="str">
        <f>IF(P52=0, "",IF(ISNA(VLOOKUP(P52,Registration!$A$2:$D$477,4,0)),"Not registered",IF(VLOOKUP(P52,Registration!$A$2:$D$477,4,0)=0,"Not registered",VLOOKUP(P52,Registration!$A$2:$D$477,4,0))))</f>
        <v>U15G</v>
      </c>
      <c r="P52" s="17">
        <v>256</v>
      </c>
      <c r="Q52" s="18">
        <v>50.4</v>
      </c>
    </row>
    <row r="53" spans="2:17" x14ac:dyDescent="0.25">
      <c r="B53" s="27"/>
      <c r="C53" s="27"/>
      <c r="D53" s="28"/>
      <c r="E53" s="28"/>
      <c r="F53" s="29"/>
      <c r="G53" s="27"/>
      <c r="H53" s="27"/>
      <c r="K53" s="15">
        <v>6</v>
      </c>
      <c r="L53" s="16"/>
      <c r="M53" s="59" t="str">
        <f>IF(P53=0, "",IF(ISNA(VLOOKUP(P53,Registration!$A$2:$C$577,2,0)),"Not registered",IF(VLOOKUP(P53,Registration!$A$2:$C$577,2,0)=0,"Not registered",VLOOKUP(P53,Registration!$A$2:$C$577,2,0))))</f>
        <v/>
      </c>
      <c r="N53" s="59" t="str">
        <f>IF(P53=0, "",IF(ISNA(VLOOKUP(P53,Registration!$A$2:$C$577,3,0)),"Not registered",IF(VLOOKUP(P53,Registration!$A$2:$C$577,3,0)=0,"Not registered",VLOOKUP(P53,Registration!$A$2:$C$577,3,0))))</f>
        <v/>
      </c>
      <c r="O53" s="59" t="str">
        <f>IF(P53=0, "",IF(ISNA(VLOOKUP(P53,Registration!$A$2:$D$477,4,0)),"Not registered",IF(VLOOKUP(P53,Registration!$A$2:$D$477,4,0)=0,"Not registered",VLOOKUP(P53,Registration!$A$2:$D$477,4,0))))</f>
        <v/>
      </c>
      <c r="P53" s="17"/>
      <c r="Q53" s="17"/>
    </row>
    <row r="54" spans="2:17" x14ac:dyDescent="0.25">
      <c r="B54" s="27"/>
      <c r="C54" s="27"/>
      <c r="D54" s="28"/>
      <c r="E54" s="28"/>
      <c r="F54" s="29"/>
      <c r="G54" s="27"/>
      <c r="H54" s="27"/>
      <c r="K54" s="15">
        <v>7</v>
      </c>
      <c r="L54" s="16"/>
      <c r="M54" s="59" t="str">
        <f>IF(P54=0, "",IF(ISNA(VLOOKUP(P54,Registration!$A$2:$C$577,2,0)),"Not registered",IF(VLOOKUP(P54,Registration!$A$2:$C$577,2,0)=0,"Not registered",VLOOKUP(P54,Registration!$A$2:$C$577,2,0))))</f>
        <v/>
      </c>
      <c r="N54" s="59" t="str">
        <f>IF(P54=0, "",IF(ISNA(VLOOKUP(P54,Registration!$A$2:$C$577,3,0)),"Not registered",IF(VLOOKUP(P54,Registration!$A$2:$C$577,3,0)=0,"Not registered",VLOOKUP(P54,Registration!$A$2:$C$577,3,0))))</f>
        <v/>
      </c>
      <c r="O54" s="59" t="str">
        <f>IF(P54=0, "",IF(ISNA(VLOOKUP(P54,Registration!$A$2:$D$477,4,0)),"Not registered",IF(VLOOKUP(P54,Registration!$A$2:$D$477,4,0)=0,"Not registered",VLOOKUP(P54,Registration!$A$2:$D$477,4,0))))</f>
        <v/>
      </c>
      <c r="P54" s="17"/>
      <c r="Q54" s="17"/>
    </row>
    <row r="55" spans="2:17" x14ac:dyDescent="0.25">
      <c r="B55" s="27"/>
      <c r="C55" s="27"/>
      <c r="D55" s="28"/>
      <c r="E55" s="28"/>
      <c r="F55" s="29"/>
      <c r="G55" s="27"/>
      <c r="H55" s="27"/>
      <c r="K55" s="15">
        <v>8</v>
      </c>
      <c r="L55" s="16"/>
      <c r="M55" s="59" t="str">
        <f>IF(P55=0, "",IF(ISNA(VLOOKUP(P55,Registration!$A$2:$C$577,2,0)),"Not registered",IF(VLOOKUP(P55,Registration!$A$2:$C$577,2,0)=0,"Not registered",VLOOKUP(P55,Registration!$A$2:$C$577,2,0))))</f>
        <v/>
      </c>
      <c r="N55" s="59" t="str">
        <f>IF(P55=0, "",IF(ISNA(VLOOKUP(P55,Registration!$A$2:$C$577,3,0)),"Not registered",IF(VLOOKUP(P55,Registration!$A$2:$C$577,3,0)=0,"Not registered",VLOOKUP(P55,Registration!$A$2:$C$577,3,0))))</f>
        <v/>
      </c>
      <c r="O55" s="59" t="str">
        <f>IF(P55=0, "",IF(ISNA(VLOOKUP(P55,Registration!$A$2:$D$477,4,0)),"Not registered",IF(VLOOKUP(P55,Registration!$A$2:$D$477,4,0)=0,"Not registered",VLOOKUP(P55,Registration!$A$2:$D$477,4,0))))</f>
        <v/>
      </c>
      <c r="P55" s="17"/>
      <c r="Q55" s="17"/>
    </row>
    <row r="56" spans="2:17" x14ac:dyDescent="0.25">
      <c r="B56" s="32"/>
      <c r="C56" s="32"/>
      <c r="D56" s="33"/>
      <c r="E56" s="33"/>
      <c r="F56" s="34"/>
      <c r="G56" s="32"/>
      <c r="H56" s="32"/>
      <c r="K56" s="35"/>
      <c r="L56" s="35"/>
      <c r="M56" s="35"/>
      <c r="N56" s="35"/>
      <c r="O56" s="35"/>
      <c r="P56" s="35"/>
      <c r="Q56" s="35"/>
    </row>
    <row r="57" spans="2:17" x14ac:dyDescent="0.25">
      <c r="B57" s="25"/>
      <c r="C57" s="25"/>
      <c r="D57" s="26"/>
      <c r="E57" s="26"/>
      <c r="F57" s="26"/>
      <c r="G57" s="25"/>
      <c r="H57" s="25"/>
      <c r="K57" s="25"/>
      <c r="L57" s="25"/>
      <c r="M57" s="26"/>
      <c r="N57" s="26"/>
      <c r="O57" s="26"/>
      <c r="P57" s="25"/>
      <c r="Q57" s="25"/>
    </row>
    <row r="58" spans="2:17" x14ac:dyDescent="0.25">
      <c r="B58" s="27"/>
      <c r="C58" s="27"/>
      <c r="D58" s="28"/>
      <c r="E58" s="28"/>
      <c r="F58" s="29"/>
      <c r="G58" s="27"/>
      <c r="H58" s="27"/>
      <c r="K58" s="27"/>
      <c r="L58" s="27"/>
      <c r="M58" s="28"/>
      <c r="N58" s="28"/>
      <c r="O58" s="29"/>
      <c r="P58" s="27"/>
      <c r="Q58" s="27"/>
    </row>
    <row r="59" spans="2:17" x14ac:dyDescent="0.25">
      <c r="B59" s="27"/>
      <c r="C59" s="27"/>
      <c r="D59" s="28"/>
      <c r="E59" s="28"/>
      <c r="F59" s="29"/>
      <c r="G59" s="27"/>
      <c r="H59" s="27"/>
      <c r="K59" s="27"/>
      <c r="L59" s="27"/>
      <c r="M59" s="28"/>
      <c r="N59" s="28"/>
      <c r="O59" s="29"/>
      <c r="P59" s="27"/>
      <c r="Q59" s="27"/>
    </row>
    <row r="60" spans="2:17" x14ac:dyDescent="0.25">
      <c r="B60" s="27"/>
      <c r="C60" s="27"/>
      <c r="D60" s="28"/>
      <c r="E60" s="28"/>
      <c r="F60" s="29"/>
      <c r="G60" s="27"/>
      <c r="H60" s="30"/>
      <c r="K60" s="27"/>
      <c r="L60" s="27"/>
      <c r="M60" s="28"/>
      <c r="N60" s="28"/>
      <c r="O60" s="29"/>
      <c r="P60" s="27"/>
      <c r="Q60" s="30"/>
    </row>
    <row r="61" spans="2:17" x14ac:dyDescent="0.25">
      <c r="B61" s="27"/>
      <c r="C61" s="31"/>
      <c r="D61" s="28"/>
      <c r="E61" s="28"/>
      <c r="F61" s="29"/>
      <c r="G61" s="27"/>
      <c r="H61" s="27"/>
      <c r="K61" s="27"/>
      <c r="L61" s="31"/>
      <c r="M61" s="28"/>
      <c r="N61" s="28"/>
      <c r="O61" s="29"/>
      <c r="P61" s="27"/>
      <c r="Q61" s="27"/>
    </row>
    <row r="62" spans="2:17" x14ac:dyDescent="0.25">
      <c r="B62" s="27"/>
      <c r="C62" s="25"/>
      <c r="D62" s="28"/>
      <c r="E62" s="28"/>
      <c r="F62" s="29"/>
      <c r="G62" s="27"/>
      <c r="H62" s="27"/>
      <c r="K62" s="27"/>
      <c r="L62" s="25"/>
      <c r="M62" s="28"/>
      <c r="N62" s="28"/>
      <c r="O62" s="29"/>
      <c r="P62" s="27"/>
      <c r="Q62" s="27"/>
    </row>
    <row r="63" spans="2:17" x14ac:dyDescent="0.25">
      <c r="B63" s="27"/>
      <c r="C63" s="27"/>
      <c r="D63" s="28"/>
      <c r="E63" s="28"/>
      <c r="F63" s="29"/>
      <c r="G63" s="27"/>
      <c r="H63" s="27"/>
      <c r="K63" s="27"/>
      <c r="L63" s="27"/>
      <c r="M63" s="28"/>
      <c r="N63" s="28"/>
      <c r="O63" s="29"/>
      <c r="P63" s="27"/>
      <c r="Q63" s="27"/>
    </row>
    <row r="64" spans="2:17" x14ac:dyDescent="0.25">
      <c r="B64" s="27"/>
      <c r="C64" s="27"/>
      <c r="D64" s="28"/>
      <c r="E64" s="28"/>
      <c r="F64" s="29"/>
      <c r="G64" s="27"/>
      <c r="H64" s="27"/>
      <c r="K64" s="27"/>
      <c r="L64" s="27"/>
      <c r="M64" s="28"/>
      <c r="N64" s="28"/>
      <c r="O64" s="29"/>
      <c r="P64" s="27"/>
      <c r="Q64" s="27"/>
    </row>
    <row r="65" spans="2:17" x14ac:dyDescent="0.25">
      <c r="B65" s="27"/>
      <c r="C65" s="27"/>
      <c r="D65" s="28"/>
      <c r="E65" s="28"/>
      <c r="F65" s="29"/>
      <c r="G65" s="31"/>
      <c r="H65" s="27"/>
      <c r="K65" s="27"/>
      <c r="L65" s="27"/>
      <c r="M65" s="28"/>
      <c r="N65" s="28"/>
      <c r="O65" s="29"/>
      <c r="P65" s="31"/>
      <c r="Q65" s="27"/>
    </row>
    <row r="66" spans="2:17" x14ac:dyDescent="0.25">
      <c r="B66" s="32"/>
      <c r="C66" s="32"/>
      <c r="D66" s="33"/>
      <c r="E66" s="33"/>
      <c r="F66" s="34"/>
      <c r="G66" s="32"/>
      <c r="H66" s="32"/>
      <c r="K66" s="32"/>
      <c r="L66" s="32"/>
      <c r="M66" s="32"/>
      <c r="N66" s="32"/>
      <c r="O66" s="32"/>
      <c r="P66" s="32"/>
      <c r="Q66" s="32"/>
    </row>
    <row r="67" spans="2:17" x14ac:dyDescent="0.25">
      <c r="B67" s="32"/>
      <c r="C67" s="32"/>
      <c r="D67" s="33"/>
      <c r="E67" s="33"/>
      <c r="F67" s="34"/>
      <c r="G67" s="32"/>
      <c r="H67" s="32"/>
      <c r="K67" s="32"/>
      <c r="L67" s="32"/>
      <c r="M67" s="32"/>
      <c r="N67" s="32"/>
      <c r="O67" s="32"/>
      <c r="P67" s="32"/>
      <c r="Q67" s="32"/>
    </row>
    <row r="68" spans="2:17" x14ac:dyDescent="0.25">
      <c r="B68" s="25"/>
      <c r="C68" s="25"/>
      <c r="D68" s="26"/>
      <c r="E68" s="26"/>
      <c r="F68" s="26"/>
      <c r="G68" s="25"/>
      <c r="H68" s="25"/>
      <c r="K68" s="25"/>
      <c r="L68" s="25"/>
      <c r="M68" s="26"/>
      <c r="N68" s="26"/>
      <c r="O68" s="26"/>
      <c r="P68" s="25"/>
      <c r="Q68" s="25"/>
    </row>
    <row r="69" spans="2:17" x14ac:dyDescent="0.25">
      <c r="B69" s="27"/>
      <c r="C69" s="27"/>
      <c r="D69" s="28"/>
      <c r="E69" s="28"/>
      <c r="F69" s="29"/>
      <c r="G69" s="27"/>
      <c r="H69" s="27"/>
      <c r="K69" s="27"/>
      <c r="L69" s="27"/>
      <c r="M69" s="28"/>
      <c r="N69" s="28"/>
      <c r="O69" s="29"/>
      <c r="P69" s="27"/>
      <c r="Q69" s="27"/>
    </row>
    <row r="70" spans="2:17" x14ac:dyDescent="0.25">
      <c r="B70" s="27"/>
      <c r="C70" s="27"/>
      <c r="D70" s="28"/>
      <c r="E70" s="28"/>
      <c r="F70" s="29"/>
      <c r="G70" s="27"/>
      <c r="H70" s="27"/>
      <c r="K70" s="27"/>
      <c r="L70" s="27"/>
      <c r="M70" s="28"/>
      <c r="N70" s="28"/>
      <c r="O70" s="29"/>
      <c r="P70" s="27"/>
      <c r="Q70" s="27"/>
    </row>
    <row r="71" spans="2:17" x14ac:dyDescent="0.25">
      <c r="B71" s="27"/>
      <c r="C71" s="27"/>
      <c r="D71" s="28"/>
      <c r="E71" s="28"/>
      <c r="F71" s="29"/>
      <c r="G71" s="27"/>
      <c r="H71" s="30"/>
      <c r="K71" s="27"/>
      <c r="L71" s="27"/>
      <c r="M71" s="28"/>
      <c r="N71" s="28"/>
      <c r="O71" s="29"/>
      <c r="P71" s="27"/>
      <c r="Q71" s="30"/>
    </row>
    <row r="72" spans="2:17" x14ac:dyDescent="0.25">
      <c r="B72" s="27"/>
      <c r="C72" s="31"/>
      <c r="D72" s="28"/>
      <c r="E72" s="28"/>
      <c r="F72" s="29"/>
      <c r="G72" s="27"/>
      <c r="H72" s="27"/>
      <c r="K72" s="27"/>
      <c r="L72" s="31"/>
      <c r="M72" s="28"/>
      <c r="N72" s="28"/>
      <c r="O72" s="29"/>
      <c r="P72" s="27"/>
      <c r="Q72" s="27"/>
    </row>
    <row r="73" spans="2:17" x14ac:dyDescent="0.25">
      <c r="B73" s="27"/>
      <c r="C73" s="25"/>
      <c r="D73" s="28"/>
      <c r="E73" s="28"/>
      <c r="F73" s="29"/>
      <c r="G73" s="27"/>
      <c r="H73" s="27"/>
      <c r="K73" s="27"/>
      <c r="L73" s="25"/>
      <c r="M73" s="28"/>
      <c r="N73" s="28"/>
      <c r="O73" s="29"/>
      <c r="P73" s="27"/>
      <c r="Q73" s="27"/>
    </row>
    <row r="74" spans="2:17" x14ac:dyDescent="0.25">
      <c r="B74" s="27"/>
      <c r="C74" s="27"/>
      <c r="D74" s="28"/>
      <c r="E74" s="28"/>
      <c r="F74" s="29"/>
      <c r="G74" s="27"/>
      <c r="H74" s="27"/>
      <c r="K74" s="27"/>
      <c r="L74" s="27"/>
      <c r="M74" s="28"/>
      <c r="N74" s="28"/>
      <c r="O74" s="29"/>
      <c r="P74" s="27"/>
      <c r="Q74" s="27"/>
    </row>
    <row r="75" spans="2:17" x14ac:dyDescent="0.25">
      <c r="B75" s="27"/>
      <c r="C75" s="27"/>
      <c r="D75" s="28"/>
      <c r="E75" s="28"/>
      <c r="F75" s="29"/>
      <c r="G75" s="27"/>
      <c r="H75" s="27"/>
      <c r="K75" s="27"/>
      <c r="L75" s="27"/>
      <c r="M75" s="28"/>
      <c r="N75" s="28"/>
      <c r="O75" s="29"/>
      <c r="P75" s="27"/>
      <c r="Q75" s="27"/>
    </row>
    <row r="76" spans="2:17" x14ac:dyDescent="0.25">
      <c r="B76" s="27"/>
      <c r="C76" s="27"/>
      <c r="D76" s="28"/>
      <c r="E76" s="28"/>
      <c r="F76" s="29"/>
      <c r="G76" s="31"/>
      <c r="H76" s="27"/>
      <c r="K76" s="27"/>
      <c r="L76" s="27"/>
      <c r="M76" s="28"/>
      <c r="N76" s="28"/>
      <c r="O76" s="29"/>
      <c r="P76" s="31"/>
      <c r="Q76" s="27"/>
    </row>
  </sheetData>
  <pageMargins left="0.25" right="0.25" top="0.75" bottom="0.75" header="0.3" footer="0.3"/>
  <pageSetup paperSize="9" scale="40" fitToHeight="0" orientation="portrait" horizontalDpi="300" verticalDpi="30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77"/>
  <sheetViews>
    <sheetView topLeftCell="O1" zoomScaleNormal="100" zoomScaleSheetLayoutView="75" workbookViewId="0">
      <selection activeCell="S3" sqref="S3:Y34"/>
    </sheetView>
  </sheetViews>
  <sheetFormatPr defaultRowHeight="15" x14ac:dyDescent="0.25"/>
  <cols>
    <col min="1" max="1" width="3" style="2" customWidth="1"/>
    <col min="2" max="2" width="8.375" style="2" customWidth="1"/>
    <col min="3" max="3" width="18.375" style="2" customWidth="1"/>
    <col min="4" max="4" width="30.125" style="3" customWidth="1"/>
    <col min="5" max="5" width="32" style="3" bestFit="1" customWidth="1"/>
    <col min="6" max="6" width="17.25" style="4" customWidth="1"/>
    <col min="7" max="7" width="7.375" style="2" customWidth="1"/>
    <col min="8" max="8" width="8.875" style="2" customWidth="1"/>
    <col min="9" max="10" width="3.25" style="1" customWidth="1"/>
    <col min="11" max="11" width="8.5" style="2" customWidth="1"/>
    <col min="12" max="12" width="13.5" style="2" customWidth="1"/>
    <col min="13" max="13" width="21.5" style="2" customWidth="1"/>
    <col min="14" max="14" width="23.375" style="2" bestFit="1" customWidth="1"/>
    <col min="15" max="15" width="10.375" style="2" customWidth="1"/>
    <col min="16" max="19" width="8.5" style="2" customWidth="1"/>
    <col min="20" max="20" width="13.5" style="2" customWidth="1"/>
    <col min="21" max="21" width="28.625" style="2" customWidth="1"/>
    <col min="22" max="22" width="19.125" style="2" customWidth="1"/>
    <col min="23" max="23" width="10.375" style="2" customWidth="1"/>
    <col min="24" max="27" width="8.5" style="2" customWidth="1"/>
    <col min="28" max="28" width="13.875" style="2" customWidth="1"/>
    <col min="29" max="29" width="28.375" style="2" customWidth="1"/>
    <col min="30" max="30" width="18.5" style="2" customWidth="1"/>
    <col min="31" max="31" width="10.625" style="2" customWidth="1"/>
    <col min="32" max="1024" width="8.5" style="2" customWidth="1"/>
  </cols>
  <sheetData>
    <row r="2" spans="2:33" x14ac:dyDescent="0.25">
      <c r="B2" s="5"/>
      <c r="C2" s="6"/>
      <c r="D2" s="4"/>
      <c r="E2" s="4"/>
      <c r="G2" s="7"/>
      <c r="H2" s="5"/>
    </row>
    <row r="3" spans="2:33" x14ac:dyDescent="0.25">
      <c r="B3" s="5"/>
      <c r="C3" s="5"/>
      <c r="D3" s="4"/>
      <c r="E3" s="4"/>
      <c r="G3" s="7"/>
      <c r="H3" s="5"/>
    </row>
    <row r="4" spans="2:33" x14ac:dyDescent="0.25">
      <c r="B4" s="8" t="s">
        <v>153</v>
      </c>
      <c r="C4" s="9" t="s">
        <v>14</v>
      </c>
      <c r="D4" s="58" t="s">
        <v>27</v>
      </c>
      <c r="E4" s="58" t="s">
        <v>28</v>
      </c>
      <c r="F4" s="58" t="s">
        <v>155</v>
      </c>
      <c r="G4" s="8" t="s">
        <v>156</v>
      </c>
      <c r="H4" s="8" t="s">
        <v>157</v>
      </c>
      <c r="K4" s="8" t="s">
        <v>153</v>
      </c>
      <c r="L4" s="9" t="s">
        <v>196</v>
      </c>
      <c r="M4" s="10" t="s">
        <v>27</v>
      </c>
      <c r="N4" s="10" t="s">
        <v>28</v>
      </c>
      <c r="O4" s="10" t="s">
        <v>155</v>
      </c>
      <c r="P4" s="8" t="s">
        <v>156</v>
      </c>
      <c r="Q4" s="8" t="s">
        <v>157</v>
      </c>
      <c r="S4" s="8" t="s">
        <v>153</v>
      </c>
      <c r="T4" s="9" t="s">
        <v>197</v>
      </c>
      <c r="U4" s="10" t="s">
        <v>27</v>
      </c>
      <c r="V4" s="10" t="s">
        <v>28</v>
      </c>
      <c r="W4" s="10" t="s">
        <v>155</v>
      </c>
      <c r="X4" s="8" t="s">
        <v>156</v>
      </c>
      <c r="Y4" s="8" t="s">
        <v>157</v>
      </c>
      <c r="AA4" s="8" t="s">
        <v>153</v>
      </c>
      <c r="AB4" s="9" t="s">
        <v>198</v>
      </c>
      <c r="AC4" s="10" t="s">
        <v>27</v>
      </c>
      <c r="AD4" s="10" t="s">
        <v>28</v>
      </c>
      <c r="AE4" s="10" t="s">
        <v>155</v>
      </c>
      <c r="AF4" s="8" t="s">
        <v>156</v>
      </c>
      <c r="AG4" s="8" t="s">
        <v>157</v>
      </c>
    </row>
    <row r="5" spans="2:33" x14ac:dyDescent="0.25">
      <c r="B5" s="11">
        <v>1</v>
      </c>
      <c r="C5" s="51" t="s">
        <v>216</v>
      </c>
      <c r="D5" s="59" t="str">
        <f>IF(G5=0, "",IF(ISNA(VLOOKUP(G5,Registration!$A$2:$C$577,2,0)),"Not registered",IF(VLOOKUP(G5,Registration!$A$2:$C$577,2,0)=0,"Not registered",VLOOKUP(G5,Registration!$A$2:$C$577,2,0))))</f>
        <v>femi akinbobola</v>
      </c>
      <c r="E5" s="59" t="str">
        <f>IF(G5=0, "",IF(ISNA(VLOOKUP(G5,Registration!$A$2:$C$577,3,0)),"Not registered",IF(VLOOKUP(G5,Registration!$A$2:$C$577,3,0)=0,"Not registered",VLOOKUP(G5,Registration!$A$2:$C$577,3,0))))</f>
        <v>Team Bath Athletic Club</v>
      </c>
      <c r="F5" s="59" t="str">
        <f>IF(G5=0, "",IF(ISNA(VLOOKUP(G5,Registration!$A$2:$D$577,4,0)),"Not registered",IF(VLOOKUP(G5,Registration!$A$2:$D$577,4,0)=0,"Not registered",VLOOKUP(G5,Registration!$A$2:$D$577,4,0))))</f>
        <v>U20M</v>
      </c>
      <c r="G5" s="55">
        <v>1</v>
      </c>
      <c r="H5" s="13">
        <v>17.899999999999999</v>
      </c>
      <c r="K5" s="11">
        <v>1</v>
      </c>
      <c r="L5" s="12"/>
      <c r="M5" t="str">
        <f>IF(P5=0, "",IF(ISNA(VLOOKUP(P5,Registration!$A$2:$C$577,2,0)),"Not registered",IF(VLOOKUP(P5,Registration!$A$2:$C$577,2,0)=0,"Not registered",VLOOKUP(P5,Registration!$A$2:$C$577,2,0))))</f>
        <v>Willa Gibb</v>
      </c>
      <c r="N5" t="str">
        <f>IF(P5=0, "",IF(ISNA(VLOOKUP(P5,Registration!$A$2:$C$577,3,0)),"Not registered",IF(VLOOKUP(P5,Registration!$A$2:$C$577,3,0)=0,"Not registered",VLOOKUP(P5,Registration!$A$2:$C$577,3,0))))</f>
        <v>South Glos AC</v>
      </c>
      <c r="O5" t="str">
        <f>IF(P5=0, "",IF(ISNA(VLOOKUP(P5,Registration!$A$2:$D$577,4,0)),"Not registered",IF(VLOOKUP(P5,Registration!$A$2:$D$577,4,0)=0,"Not registered",VLOOKUP(P5,Registration!$A$2:$D$577,4,0))))</f>
        <v>U17W</v>
      </c>
      <c r="P5" s="13">
        <v>319</v>
      </c>
      <c r="Q5" s="14">
        <v>12</v>
      </c>
      <c r="S5" s="11">
        <v>1</v>
      </c>
      <c r="T5" s="12"/>
      <c r="U5" t="str">
        <f>IF(X5=0, "",IF(ISNA(VLOOKUP(X5,Registration!$A$2:$C$577,2,0)),"Not registered",IF(VLOOKUP(X5,Registration!$A$2:$C$577,2,0)=0,"Not registered",VLOOKUP(X5,Registration!$A$2:$C$577,2,0))))</f>
        <v>Max Chater</v>
      </c>
      <c r="V5" t="str">
        <f>IF(X5=0, "",IF(ISNA(VLOOKUP(X5,Registration!$A$2:$C$577,3,0)),"Not registered",IF(VLOOKUP(X5,Registration!$A$2:$C$577,3,0)=0,"Not registered",VLOOKUP(X5,Registration!$A$2:$C$577,3,0))))</f>
        <v>Wimborne AC</v>
      </c>
      <c r="W5" t="str">
        <f>IF(X5=0, "",IF(ISNA(VLOOKUP(X5,Registration!$A$2:$D$577,4,0)),"Not registered",IF(VLOOKUP(X5,Registration!$A$2:$D$577,4,0)=0,"Not registered",VLOOKUP(X5,Registration!$A$2:$D$577,4,0))))</f>
        <v>U13B</v>
      </c>
      <c r="X5" s="13">
        <v>196</v>
      </c>
      <c r="Y5" s="13">
        <v>13.5</v>
      </c>
      <c r="AA5" s="11">
        <v>1</v>
      </c>
      <c r="AB5" s="12"/>
      <c r="AC5" t="str">
        <f>IF(AF5=0, "",IF(ISNA(VLOOKUP(AF5,Registration!$A$2:$C$577,2,0)),"Not registered",IF(VLOOKUP(AF5,Registration!$A$2:$C$577,2,0)=0,"Not registered",VLOOKUP(AF5,Registration!$A$2:$C$577,2,0))))</f>
        <v/>
      </c>
      <c r="AD5" t="str">
        <f>IF(AF5=0, "",IF(ISNA(VLOOKUP(AF5,Registration!$A$2:$C$577,3,0)),"Not registered",IF(VLOOKUP(AF5,Registration!$A$2:$C$577,3,0)=0,"Not registered",VLOOKUP(AF5,Registration!$A$2:$C$577,3,0))))</f>
        <v/>
      </c>
      <c r="AE5" t="str">
        <f>IF(AF5=0, "",IF(ISNA(VLOOKUP(AF5,Registration!$A$2:$D$477,4,0)),"Not registered",IF(VLOOKUP(AF5,Registration!$A$2:$D$477,4,0)=0,"Not registered",VLOOKUP(AF5,Registration!$A$2:$D$477,4,0))))</f>
        <v/>
      </c>
      <c r="AF5" s="13"/>
      <c r="AG5" s="13"/>
    </row>
    <row r="6" spans="2:33" x14ac:dyDescent="0.25">
      <c r="B6" s="15">
        <v>2</v>
      </c>
      <c r="C6" s="52"/>
      <c r="D6" s="59" t="str">
        <f>IF(G6=0, "",IF(ISNA(VLOOKUP(G6,Registration!$A$2:$C$577,2,0)),"Not registered",IF(VLOOKUP(G6,Registration!$A$2:$C$577,2,0)=0,"Not registered",VLOOKUP(G6,Registration!$A$2:$C$577,2,0))))</f>
        <v/>
      </c>
      <c r="E6" s="59" t="str">
        <f>IF(G6=0, "",IF(ISNA(VLOOKUP(G6,Registration!$A$2:$C$577,3,0)),"Not registered",IF(VLOOKUP(G6,Registration!$A$2:$C$577,3,0)=0,"Not registered",VLOOKUP(G6,Registration!$A$2:$C$577,3,0))))</f>
        <v/>
      </c>
      <c r="F6" s="59" t="str">
        <f>IF(G6=0, "",IF(ISNA(VLOOKUP(G6,Registration!$A$2:$D$577,4,0)),"Not registered",IF(VLOOKUP(G6,Registration!$A$2:$D$577,4,0)=0,"Not registered",VLOOKUP(G6,Registration!$A$2:$D$577,4,0))))</f>
        <v/>
      </c>
      <c r="G6" s="56"/>
      <c r="H6" s="17"/>
      <c r="K6" s="15">
        <v>2</v>
      </c>
      <c r="L6" s="16"/>
      <c r="M6" t="str">
        <f>IF(P6=0, "",IF(ISNA(VLOOKUP(P6,Registration!$A$2:$C$577,2,0)),"Not registered",IF(VLOOKUP(P6,Registration!$A$2:$C$577,2,0)=0,"Not registered",VLOOKUP(P6,Registration!$A$2:$C$577,2,0))))</f>
        <v>Yasmin Bridet</v>
      </c>
      <c r="N6" t="str">
        <f>IF(P6=0, "",IF(ISNA(VLOOKUP(P6,Registration!$A$2:$C$577,3,0)),"Not registered",IF(VLOOKUP(P6,Registration!$A$2:$C$577,3,0)=0,"Not registered",VLOOKUP(P6,Registration!$A$2:$C$577,3,0))))</f>
        <v>Bournemouth AC</v>
      </c>
      <c r="O6" t="str">
        <f>IF(P6=0, "",IF(ISNA(VLOOKUP(P6,Registration!$A$2:$D$577,4,0)),"Not registered",IF(VLOOKUP(P6,Registration!$A$2:$D$577,4,0)=0,"Not registered",VLOOKUP(P6,Registration!$A$2:$D$577,4,0))))</f>
        <v>U17W</v>
      </c>
      <c r="P6" s="17">
        <v>307</v>
      </c>
      <c r="Q6" s="18">
        <v>12.1</v>
      </c>
      <c r="S6" s="15">
        <v>2</v>
      </c>
      <c r="T6" s="16"/>
      <c r="U6" t="str">
        <f>IF(X6=0, "",IF(ISNA(VLOOKUP(X6,Registration!$A$2:$C$577,2,0)),"Not registered",IF(VLOOKUP(X6,Registration!$A$2:$C$577,2,0)=0,"Not registered",VLOOKUP(X6,Registration!$A$2:$C$577,2,0))))</f>
        <v>Thomas Farley</v>
      </c>
      <c r="V6" t="str">
        <f>IF(X6=0, "",IF(ISNA(VLOOKUP(X6,Registration!$A$2:$C$577,3,0)),"Not registered",IF(VLOOKUP(X6,Registration!$A$2:$C$577,3,0)=0,"Not registered",VLOOKUP(X6,Registration!$A$2:$C$577,3,0))))</f>
        <v>Poole AC</v>
      </c>
      <c r="W6" t="str">
        <f>IF(X6=0, "",IF(ISNA(VLOOKUP(X6,Registration!$A$2:$D$577,4,0)),"Not registered",IF(VLOOKUP(X6,Registration!$A$2:$D$577,4,0)=0,"Not registered",VLOOKUP(X6,Registration!$A$2:$D$577,4,0))))</f>
        <v>U13B</v>
      </c>
      <c r="X6" s="17">
        <v>185</v>
      </c>
      <c r="Y6" s="18">
        <v>14.7</v>
      </c>
      <c r="AA6" s="15">
        <v>2</v>
      </c>
      <c r="AB6" s="16"/>
      <c r="AC6" t="str">
        <f>IF(AF6=0, "",IF(ISNA(VLOOKUP(AF6,Registration!$A$2:$C$577,2,0)),"Not registered",IF(VLOOKUP(AF6,Registration!$A$2:$C$577,2,0)=0,"Not registered",VLOOKUP(AF6,Registration!$A$2:$C$577,2,0))))</f>
        <v/>
      </c>
      <c r="AD6" t="str">
        <f>IF(AF6=0, "",IF(ISNA(VLOOKUP(AF6,Registration!$A$2:$C$577,3,0)),"Not registered",IF(VLOOKUP(AF6,Registration!$A$2:$C$577,3,0)=0,"Not registered",VLOOKUP(AF6,Registration!$A$2:$C$577,3,0))))</f>
        <v/>
      </c>
      <c r="AE6" t="str">
        <f>IF(AF6=0, "",IF(ISNA(VLOOKUP(AF6,Registration!$A$2:$D$477,4,0)),"Not registered",IF(VLOOKUP(AF6,Registration!$A$2:$D$477,4,0)=0,"Not registered",VLOOKUP(AF6,Registration!$A$2:$D$477,4,0))))</f>
        <v/>
      </c>
      <c r="AF6" s="17"/>
      <c r="AG6" s="17"/>
    </row>
    <row r="7" spans="2:33" x14ac:dyDescent="0.25">
      <c r="B7" s="15">
        <v>3</v>
      </c>
      <c r="C7" s="52"/>
      <c r="D7" s="59" t="str">
        <f>IF(G7=0, "",IF(ISNA(VLOOKUP(G7,Registration!$A$2:$C$577,2,0)),"Not registered",IF(VLOOKUP(G7,Registration!$A$2:$C$577,2,0)=0,"Not registered",VLOOKUP(G7,Registration!$A$2:$C$577,2,0))))</f>
        <v/>
      </c>
      <c r="E7" s="59" t="str">
        <f>IF(G7=0, "",IF(ISNA(VLOOKUP(G7,Registration!$A$2:$C$577,3,0)),"Not registered",IF(VLOOKUP(G7,Registration!$A$2:$C$577,3,0)=0,"Not registered",VLOOKUP(G7,Registration!$A$2:$C$577,3,0))))</f>
        <v/>
      </c>
      <c r="F7" s="59" t="str">
        <f>IF(G7=0, "",IF(ISNA(VLOOKUP(G7,Registration!$A$2:$D$577,4,0)),"Not registered",IF(VLOOKUP(G7,Registration!$A$2:$D$577,4,0)=0,"Not registered",VLOOKUP(G7,Registration!$A$2:$D$577,4,0))))</f>
        <v/>
      </c>
      <c r="G7" s="56"/>
      <c r="H7" s="17"/>
      <c r="K7" s="15">
        <v>3</v>
      </c>
      <c r="L7" s="16"/>
      <c r="M7" t="str">
        <f>IF(P7=0, "",IF(ISNA(VLOOKUP(P7,Registration!$A$2:$C$577,2,0)),"Not registered",IF(VLOOKUP(P7,Registration!$A$2:$C$577,2,0)=0,"Not registered",VLOOKUP(P7,Registration!$A$2:$C$577,2,0))))</f>
        <v>Poppy Herbert</v>
      </c>
      <c r="N7" t="str">
        <f>IF(P7=0, "",IF(ISNA(VLOOKUP(P7,Registration!$A$2:$C$577,3,0)),"Not registered",IF(VLOOKUP(P7,Registration!$A$2:$C$577,3,0)=0,"Not registered",VLOOKUP(P7,Registration!$A$2:$C$577,3,0))))</f>
        <v>City Of Portsmouth AC</v>
      </c>
      <c r="O7" t="str">
        <f>IF(P7=0, "",IF(ISNA(VLOOKUP(P7,Registration!$A$2:$D$577,4,0)),"Not registered",IF(VLOOKUP(P7,Registration!$A$2:$D$577,4,0)=0,"Not registered",VLOOKUP(P7,Registration!$A$2:$D$577,4,0))))</f>
        <v>U17W</v>
      </c>
      <c r="P7" s="17">
        <v>322</v>
      </c>
      <c r="Q7" s="18">
        <v>13.7</v>
      </c>
      <c r="S7" s="15">
        <v>3</v>
      </c>
      <c r="T7" s="16"/>
      <c r="U7" t="str">
        <f>IF(X7=0, "",IF(ISNA(VLOOKUP(X7,Registration!$A$2:$C$577,2,0)),"Not registered",IF(VLOOKUP(X7,Registration!$A$2:$C$577,2,0)=0,"Not registered",VLOOKUP(X7,Registration!$A$2:$C$577,2,0))))</f>
        <v>Harry  Farley</v>
      </c>
      <c r="V7" t="str">
        <f>IF(X7=0, "",IF(ISNA(VLOOKUP(X7,Registration!$A$2:$C$577,3,0)),"Not registered",IF(VLOOKUP(X7,Registration!$A$2:$C$577,3,0)=0,"Not registered",VLOOKUP(X7,Registration!$A$2:$C$577,3,0))))</f>
        <v>Poole  AC</v>
      </c>
      <c r="W7" t="str">
        <f>IF(X7=0, "",IF(ISNA(VLOOKUP(X7,Registration!$A$2:$D$577,4,0)),"Not registered",IF(VLOOKUP(X7,Registration!$A$2:$D$577,4,0)=0,"Not registered",VLOOKUP(X7,Registration!$A$2:$D$577,4,0))))</f>
        <v>U13B</v>
      </c>
      <c r="X7" s="17">
        <v>186</v>
      </c>
      <c r="Y7" s="18">
        <v>15.4</v>
      </c>
      <c r="AA7" s="15">
        <v>3</v>
      </c>
      <c r="AB7" s="16"/>
      <c r="AC7" t="str">
        <f>IF(AF7=0, "",IF(ISNA(VLOOKUP(AF7,Registration!$A$2:$C$577,2,0)),"Not registered",IF(VLOOKUP(AF7,Registration!$A$2:$C$577,2,0)=0,"Not registered",VLOOKUP(AF7,Registration!$A$2:$C$577,2,0))))</f>
        <v/>
      </c>
      <c r="AD7" t="str">
        <f>IF(AF7=0, "",IF(ISNA(VLOOKUP(AF7,Registration!$A$2:$C$577,3,0)),"Not registered",IF(VLOOKUP(AF7,Registration!$A$2:$C$577,3,0)=0,"Not registered",VLOOKUP(AF7,Registration!$A$2:$C$577,3,0))))</f>
        <v/>
      </c>
      <c r="AE7" t="str">
        <f>IF(AF7=0, "",IF(ISNA(VLOOKUP(AF7,Registration!$A$2:$D$477,4,0)),"Not registered",IF(VLOOKUP(AF7,Registration!$A$2:$D$477,4,0)=0,"Not registered",VLOOKUP(AF7,Registration!$A$2:$D$477,4,0))))</f>
        <v/>
      </c>
      <c r="AF7" s="17"/>
      <c r="AG7" s="17"/>
    </row>
    <row r="8" spans="2:33" x14ac:dyDescent="0.25">
      <c r="B8" s="15">
        <v>4</v>
      </c>
      <c r="C8" s="53"/>
      <c r="D8" s="59" t="str">
        <f>IF(G8=0, "",IF(ISNA(VLOOKUP(G8,Registration!$A$2:$C$577,2,0)),"Not registered",IF(VLOOKUP(G8,Registration!$A$2:$C$577,2,0)=0,"Not registered",VLOOKUP(G8,Registration!$A$2:$C$577,2,0))))</f>
        <v/>
      </c>
      <c r="E8" s="59" t="str">
        <f>IF(G8=0, "",IF(ISNA(VLOOKUP(G8,Registration!$A$2:$C$577,3,0)),"Not registered",IF(VLOOKUP(G8,Registration!$A$2:$C$577,3,0)=0,"Not registered",VLOOKUP(G8,Registration!$A$2:$C$577,3,0))))</f>
        <v/>
      </c>
      <c r="F8" s="59" t="str">
        <f>IF(G8=0, "",IF(ISNA(VLOOKUP(G8,Registration!$A$2:$D$577,4,0)),"Not registered",IF(VLOOKUP(G8,Registration!$A$2:$D$577,4,0)=0,"Not registered",VLOOKUP(G8,Registration!$A$2:$D$577,4,0))))</f>
        <v/>
      </c>
      <c r="G8" s="56"/>
      <c r="H8" s="17"/>
      <c r="K8" s="15">
        <v>4</v>
      </c>
      <c r="L8" s="19"/>
      <c r="M8" t="str">
        <f>IF(P8=0, "",IF(ISNA(VLOOKUP(P8,Registration!$A$2:$C$577,2,0)),"Not registered",IF(VLOOKUP(P8,Registration!$A$2:$C$577,2,0)=0,"Not registered",VLOOKUP(P8,Registration!$A$2:$C$577,2,0))))</f>
        <v>Emily Smith</v>
      </c>
      <c r="N8" t="str">
        <f>IF(P8=0, "",IF(ISNA(VLOOKUP(P8,Registration!$A$2:$C$577,3,0)),"Not registered",IF(VLOOKUP(P8,Registration!$A$2:$C$577,3,0)=0,"Not registered",VLOOKUP(P8,Registration!$A$2:$C$577,3,0))))</f>
        <v>Winchester and District AC</v>
      </c>
      <c r="O8" t="str">
        <f>IF(P8=0, "",IF(ISNA(VLOOKUP(P8,Registration!$A$2:$D$577,4,0)),"Not registered",IF(VLOOKUP(P8,Registration!$A$2:$D$577,4,0)=0,"Not registered",VLOOKUP(P8,Registration!$A$2:$D$577,4,0))))</f>
        <v>U17W</v>
      </c>
      <c r="P8" s="17">
        <v>354</v>
      </c>
      <c r="Q8" s="18">
        <v>14</v>
      </c>
      <c r="S8" s="15">
        <v>4</v>
      </c>
      <c r="T8" s="19"/>
      <c r="U8" t="str">
        <f>IF(X8=0, "",IF(ISNA(VLOOKUP(X8,Registration!$A$2:$C$577,2,0)),"Not registered",IF(VLOOKUP(X8,Registration!$A$2:$C$577,2,0)=0,"Not registered",VLOOKUP(X8,Registration!$A$2:$C$577,2,0))))</f>
        <v>Caleb Etheridge</v>
      </c>
      <c r="V8" t="str">
        <f>IF(X8=0, "",IF(ISNA(VLOOKUP(X8,Registration!$A$2:$C$577,3,0)),"Not registered",IF(VLOOKUP(X8,Registration!$A$2:$C$577,3,0)=0,"Not registered",VLOOKUP(X8,Registration!$A$2:$C$577,3,0))))</f>
        <v>City Of Salisbury AC &amp; RC</v>
      </c>
      <c r="W8" t="str">
        <f>IF(X8=0, "",IF(ISNA(VLOOKUP(X8,Registration!$A$2:$D$577,4,0)),"Not registered",IF(VLOOKUP(X8,Registration!$A$2:$D$577,4,0)=0,"Not registered",VLOOKUP(X8,Registration!$A$2:$D$577,4,0))))</f>
        <v>U13B</v>
      </c>
      <c r="X8" s="17">
        <v>190</v>
      </c>
      <c r="Y8" s="17">
        <v>16.899999999999999</v>
      </c>
      <c r="AA8" s="15">
        <v>4</v>
      </c>
      <c r="AB8" s="19"/>
      <c r="AC8" t="str">
        <f>IF(AF8=0, "",IF(ISNA(VLOOKUP(AF8,Registration!$A$2:$C$577,2,0)),"Not registered",IF(VLOOKUP(AF8,Registration!$A$2:$C$577,2,0)=0,"Not registered",VLOOKUP(AF8,Registration!$A$2:$C$577,2,0))))</f>
        <v/>
      </c>
      <c r="AD8" t="str">
        <f>IF(AF8=0, "",IF(ISNA(VLOOKUP(AF8,Registration!$A$2:$C$577,3,0)),"Not registered",IF(VLOOKUP(AF8,Registration!$A$2:$C$577,3,0)=0,"Not registered",VLOOKUP(AF8,Registration!$A$2:$C$577,3,0))))</f>
        <v/>
      </c>
      <c r="AE8" t="str">
        <f>IF(AF8=0, "",IF(ISNA(VLOOKUP(AF8,Registration!$A$2:$D$477,4,0)),"Not registered",IF(VLOOKUP(AF8,Registration!$A$2:$D$477,4,0)=0,"Not registered",VLOOKUP(AF8,Registration!$A$2:$D$477,4,0))))</f>
        <v/>
      </c>
      <c r="AF8" s="17"/>
      <c r="AG8" s="18"/>
    </row>
    <row r="9" spans="2:33" x14ac:dyDescent="0.25">
      <c r="B9" s="15">
        <v>5</v>
      </c>
      <c r="C9" s="54"/>
      <c r="D9" s="59" t="str">
        <f>IF(G9=0, "",IF(ISNA(VLOOKUP(G9,Registration!$A$2:$C$577,2,0)),"Not registered",IF(VLOOKUP(G9,Registration!$A$2:$C$577,2,0)=0,"Not registered",VLOOKUP(G9,Registration!$A$2:$C$577,2,0))))</f>
        <v/>
      </c>
      <c r="E9" s="59" t="str">
        <f>IF(G9=0, "",IF(ISNA(VLOOKUP(G9,Registration!$A$2:$C$577,3,0)),"Not registered",IF(VLOOKUP(G9,Registration!$A$2:$C$577,3,0)=0,"Not registered",VLOOKUP(G9,Registration!$A$2:$C$577,3,0))))</f>
        <v/>
      </c>
      <c r="F9" s="59" t="str">
        <f>IF(G9=0, "",IF(ISNA(VLOOKUP(G9,Registration!$A$2:$D$577,4,0)),"Not registered",IF(VLOOKUP(G9,Registration!$A$2:$D$577,4,0)=0,"Not registered",VLOOKUP(G9,Registration!$A$2:$D$577,4,0))))</f>
        <v/>
      </c>
      <c r="G9" s="56"/>
      <c r="H9" s="18"/>
      <c r="K9" s="15">
        <v>5</v>
      </c>
      <c r="L9" s="9"/>
      <c r="M9" t="str">
        <f>IF(P9=0, "",IF(ISNA(VLOOKUP(P9,Registration!$A$2:$C$577,2,0)),"Not registered",IF(VLOOKUP(P9,Registration!$A$2:$C$577,2,0)=0,"Not registered",VLOOKUP(P9,Registration!$A$2:$C$577,2,0))))</f>
        <v>Eden Canning</v>
      </c>
      <c r="N9" t="str">
        <f>IF(P9=0, "",IF(ISNA(VLOOKUP(P9,Registration!$A$2:$C$577,3,0)),"Not registered",IF(VLOOKUP(P9,Registration!$A$2:$C$577,3,0)=0,"Not registered",VLOOKUP(P9,Registration!$A$2:$C$577,3,0))))</f>
        <v>Isle Of Wight AC</v>
      </c>
      <c r="O9" t="str">
        <f>IF(P9=0, "",IF(ISNA(VLOOKUP(P9,Registration!$A$2:$D$577,4,0)),"Not registered",IF(VLOOKUP(P9,Registration!$A$2:$D$577,4,0)=0,"Not registered",VLOOKUP(P9,Registration!$A$2:$D$577,4,0))))</f>
        <v>U17W</v>
      </c>
      <c r="P9" s="17">
        <v>308</v>
      </c>
      <c r="Q9" s="18">
        <v>14.6</v>
      </c>
      <c r="S9" s="15">
        <v>5</v>
      </c>
      <c r="T9" s="9"/>
      <c r="U9" t="str">
        <f>IF(X9=0, "",IF(ISNA(VLOOKUP(X9,Registration!$A$2:$C$577,2,0)),"Not registered",IF(VLOOKUP(X9,Registration!$A$2:$C$577,2,0)=0,"Not registered",VLOOKUP(X9,Registration!$A$2:$C$577,2,0))))</f>
        <v/>
      </c>
      <c r="V9" t="str">
        <f>IF(X9=0, "",IF(ISNA(VLOOKUP(X9,Registration!$A$2:$C$577,3,0)),"Not registered",IF(VLOOKUP(X9,Registration!$A$2:$C$577,3,0)=0,"Not registered",VLOOKUP(X9,Registration!$A$2:$C$577,3,0))))</f>
        <v/>
      </c>
      <c r="W9" t="str">
        <f>IF(X9=0, "",IF(ISNA(VLOOKUP(X9,Registration!$A$2:$D$577,4,0)),"Not registered",IF(VLOOKUP(X9,Registration!$A$2:$D$577,4,0)=0,"Not registered",VLOOKUP(X9,Registration!$A$2:$D$577,4,0))))</f>
        <v/>
      </c>
      <c r="X9" s="17"/>
      <c r="Y9" s="17"/>
      <c r="AA9" s="15">
        <v>5</v>
      </c>
      <c r="AB9" s="9"/>
      <c r="AC9" t="str">
        <f>IF(AF9=0, "",IF(ISNA(VLOOKUP(AF9,Registration!$A$2:$C$577,2,0)),"Not registered",IF(VLOOKUP(AF9,Registration!$A$2:$C$577,2,0)=0,"Not registered",VLOOKUP(AF9,Registration!$A$2:$C$577,2,0))))</f>
        <v/>
      </c>
      <c r="AD9" t="str">
        <f>IF(AF9=0, "",IF(ISNA(VLOOKUP(AF9,Registration!$A$2:$C$577,3,0)),"Not registered",IF(VLOOKUP(AF9,Registration!$A$2:$C$577,3,0)=0,"Not registered",VLOOKUP(AF9,Registration!$A$2:$C$577,3,0))))</f>
        <v/>
      </c>
      <c r="AE9" t="str">
        <f>IF(AF9=0, "",IF(ISNA(VLOOKUP(AF9,Registration!$A$2:$D$477,4,0)),"Not registered",IF(VLOOKUP(AF9,Registration!$A$2:$D$477,4,0)=0,"Not registered",VLOOKUP(AF9,Registration!$A$2:$D$477,4,0))))</f>
        <v/>
      </c>
      <c r="AF9" s="17"/>
      <c r="AG9" s="18"/>
    </row>
    <row r="10" spans="2:33" x14ac:dyDescent="0.25">
      <c r="B10" s="15">
        <v>6</v>
      </c>
      <c r="C10" s="52"/>
      <c r="D10" s="59" t="str">
        <f>IF(G10=0, "",IF(ISNA(VLOOKUP(G10,Registration!$A$2:$C$577,2,0)),"Not registered",IF(VLOOKUP(G10,Registration!$A$2:$C$577,2,0)=0,"Not registered",VLOOKUP(G10,Registration!$A$2:$C$577,2,0))))</f>
        <v/>
      </c>
      <c r="E10" s="59" t="str">
        <f>IF(G10=0, "",IF(ISNA(VLOOKUP(G10,Registration!$A$2:$C$577,3,0)),"Not registered",IF(VLOOKUP(G10,Registration!$A$2:$C$577,3,0)=0,"Not registered",VLOOKUP(G10,Registration!$A$2:$C$577,3,0))))</f>
        <v/>
      </c>
      <c r="F10" s="59" t="str">
        <f>IF(G10=0, "",IF(ISNA(VLOOKUP(G10,Registration!$A$2:$D$577,4,0)),"Not registered",IF(VLOOKUP(G10,Registration!$A$2:$D$577,4,0)=0,"Not registered",VLOOKUP(G10,Registration!$A$2:$D$577,4,0))))</f>
        <v/>
      </c>
      <c r="G10" s="56"/>
      <c r="H10" s="20"/>
      <c r="K10" s="15">
        <v>6</v>
      </c>
      <c r="L10" s="16"/>
      <c r="M10" t="str">
        <f>IF(P10=0, "",IF(ISNA(VLOOKUP(P10,Registration!$A$2:$C$577,2,0)),"Not registered",IF(VLOOKUP(P10,Registration!$A$2:$C$577,2,0)=0,"Not registered",VLOOKUP(P10,Registration!$A$2:$C$577,2,0))))</f>
        <v>James Mitchell</v>
      </c>
      <c r="N10" t="str">
        <f>IF(P10=0, "",IF(ISNA(VLOOKUP(P10,Registration!$A$2:$C$577,3,0)),"Not registered",IF(VLOOKUP(P10,Registration!$A$2:$C$577,3,0)=0,"Not registered",VLOOKUP(P10,Registration!$A$2:$C$577,3,0))))</f>
        <v>Southampton Athletic Club</v>
      </c>
      <c r="O10" t="str">
        <f>IF(P10=0, "",IF(ISNA(VLOOKUP(P10,Registration!$A$2:$D$577,4,0)),"Not registered",IF(VLOOKUP(P10,Registration!$A$2:$D$577,4,0)=0,"Not registered",VLOOKUP(P10,Registration!$A$2:$D$577,4,0))))</f>
        <v>U15B</v>
      </c>
      <c r="P10" s="17">
        <v>453</v>
      </c>
      <c r="Q10" s="18">
        <v>16.5</v>
      </c>
      <c r="S10" s="15">
        <v>6</v>
      </c>
      <c r="T10" s="16"/>
      <c r="U10" t="str">
        <f>IF(X10=0, "",IF(ISNA(VLOOKUP(X10,Registration!$A$2:$C$577,2,0)),"Not registered",IF(VLOOKUP(X10,Registration!$A$2:$C$577,2,0)=0,"Not registered",VLOOKUP(X10,Registration!$A$2:$C$577,2,0))))</f>
        <v/>
      </c>
      <c r="V10" t="str">
        <f>IF(X10=0, "",IF(ISNA(VLOOKUP(X10,Registration!$A$2:$C$577,3,0)),"Not registered",IF(VLOOKUP(X10,Registration!$A$2:$C$577,3,0)=0,"Not registered",VLOOKUP(X10,Registration!$A$2:$C$577,3,0))))</f>
        <v/>
      </c>
      <c r="W10" t="str">
        <f>IF(X10=0, "",IF(ISNA(VLOOKUP(X10,Registration!$A$2:$D$577,4,0)),"Not registered",IF(VLOOKUP(X10,Registration!$A$2:$D$577,4,0)=0,"Not registered",VLOOKUP(X10,Registration!$A$2:$D$577,4,0))))</f>
        <v/>
      </c>
      <c r="X10" s="17"/>
      <c r="Y10" s="17"/>
      <c r="AA10" s="15">
        <v>6</v>
      </c>
      <c r="AB10" s="16"/>
      <c r="AC10" t="str">
        <f>IF(AF10=0, "",IF(ISNA(VLOOKUP(AF10,Registration!$A$2:$C$577,2,0)),"Not registered",IF(VLOOKUP(AF10,Registration!$A$2:$C$577,2,0)=0,"Not registered",VLOOKUP(AF10,Registration!$A$2:$C$577,2,0))))</f>
        <v/>
      </c>
      <c r="AD10" t="str">
        <f>IF(AF10=0, "",IF(ISNA(VLOOKUP(AF10,Registration!$A$2:$C$577,3,0)),"Not registered",IF(VLOOKUP(AF10,Registration!$A$2:$C$577,3,0)=0,"Not registered",VLOOKUP(AF10,Registration!$A$2:$C$577,3,0))))</f>
        <v/>
      </c>
      <c r="AE10" t="str">
        <f>IF(AF10=0, "",IF(ISNA(VLOOKUP(AF10,Registration!$A$2:$D$477,4,0)),"Not registered",IF(VLOOKUP(AF10,Registration!$A$2:$D$477,4,0)=0,"Not registered",VLOOKUP(AF10,Registration!$A$2:$D$477,4,0))))</f>
        <v/>
      </c>
      <c r="AF10" s="17"/>
      <c r="AG10" s="17"/>
    </row>
    <row r="11" spans="2:33" x14ac:dyDescent="0.25">
      <c r="B11" s="15">
        <v>7</v>
      </c>
      <c r="C11" s="52"/>
      <c r="D11" s="59" t="str">
        <f>IF(G11=0, "",IF(ISNA(VLOOKUP(G11,Registration!$A$2:$C$577,2,0)),"Not registered",IF(VLOOKUP(G11,Registration!$A$2:$C$577,2,0)=0,"Not registered",VLOOKUP(G11,Registration!$A$2:$C$577,2,0))))</f>
        <v/>
      </c>
      <c r="E11" s="59" t="str">
        <f>IF(G11=0, "",IF(ISNA(VLOOKUP(G11,Registration!$A$2:$C$577,3,0)),"Not registered",IF(VLOOKUP(G11,Registration!$A$2:$C$577,3,0)=0,"Not registered",VLOOKUP(G11,Registration!$A$2:$C$577,3,0))))</f>
        <v/>
      </c>
      <c r="F11" s="59" t="str">
        <f>IF(G11=0, "",IF(ISNA(VLOOKUP(G11,Registration!$A$2:$D$577,4,0)),"Not registered",IF(VLOOKUP(G11,Registration!$A$2:$D$577,4,0)=0,"Not registered",VLOOKUP(G11,Registration!$A$2:$D$577,4,0))))</f>
        <v/>
      </c>
      <c r="G11" s="56"/>
      <c r="H11" s="17"/>
      <c r="K11" s="15">
        <v>7</v>
      </c>
      <c r="L11" s="16"/>
      <c r="M11" t="str">
        <f>IF(P11=0, "",IF(ISNA(VLOOKUP(P11,Registration!$A$2:$C$577,2,0)),"Not registered",IF(VLOOKUP(P11,Registration!$A$2:$C$577,2,0)=0,"Not registered",VLOOKUP(P11,Registration!$A$2:$C$577,2,0))))</f>
        <v/>
      </c>
      <c r="N11" t="str">
        <f>IF(P11=0, "",IF(ISNA(VLOOKUP(P11,Registration!$A$2:$C$577,3,0)),"Not registered",IF(VLOOKUP(P11,Registration!$A$2:$C$577,3,0)=0,"Not registered",VLOOKUP(P11,Registration!$A$2:$C$577,3,0))))</f>
        <v/>
      </c>
      <c r="O11" t="str">
        <f>IF(P11=0, "",IF(ISNA(VLOOKUP(P11,Registration!$A$2:$D$577,4,0)),"Not registered",IF(VLOOKUP(P11,Registration!$A$2:$D$577,4,0)=0,"Not registered",VLOOKUP(P11,Registration!$A$2:$D$577,4,0))))</f>
        <v/>
      </c>
      <c r="P11" s="17"/>
      <c r="Q11" s="18"/>
      <c r="S11" s="15">
        <v>7</v>
      </c>
      <c r="T11" s="16"/>
      <c r="U11" t="str">
        <f>IF(X11=0, "",IF(ISNA(VLOOKUP(X11,Registration!$A$2:$C$577,2,0)),"Not registered",IF(VLOOKUP(X11,Registration!$A$2:$C$577,2,0)=0,"Not registered",VLOOKUP(X11,Registration!$A$2:$C$577,2,0))))</f>
        <v/>
      </c>
      <c r="V11" t="str">
        <f>IF(X11=0, "",IF(ISNA(VLOOKUP(X11,Registration!$A$2:$C$577,3,0)),"Not registered",IF(VLOOKUP(X11,Registration!$A$2:$C$577,3,0)=0,"Not registered",VLOOKUP(X11,Registration!$A$2:$C$577,3,0))))</f>
        <v/>
      </c>
      <c r="W11" t="str">
        <f>IF(X11=0, "",IF(ISNA(VLOOKUP(X11,Registration!$A$2:$D$577,4,0)),"Not registered",IF(VLOOKUP(X11,Registration!$A$2:$D$577,4,0)=0,"Not registered",VLOOKUP(X11,Registration!$A$2:$D$577,4,0))))</f>
        <v/>
      </c>
      <c r="X11" s="17"/>
      <c r="Y11" s="17"/>
      <c r="AA11" s="15">
        <v>7</v>
      </c>
      <c r="AB11" s="16"/>
      <c r="AC11" t="str">
        <f>IF(AF11=0, "",IF(ISNA(VLOOKUP(AF11,Registration!$A$2:$C$577,2,0)),"Not registered",IF(VLOOKUP(AF11,Registration!$A$2:$C$577,2,0)=0,"Not registered",VLOOKUP(AF11,Registration!$A$2:$C$577,2,0))))</f>
        <v/>
      </c>
      <c r="AD11" t="str">
        <f>IF(AF11=0, "",IF(ISNA(VLOOKUP(AF11,Registration!$A$2:$C$577,3,0)),"Not registered",IF(VLOOKUP(AF11,Registration!$A$2:$C$577,3,0)=0,"Not registered",VLOOKUP(AF11,Registration!$A$2:$C$577,3,0))))</f>
        <v/>
      </c>
      <c r="AE11" t="str">
        <f>IF(AF11=0, "",IF(ISNA(VLOOKUP(AF11,Registration!$A$2:$D$477,4,0)),"Not registered",IF(VLOOKUP(AF11,Registration!$A$2:$D$477,4,0)=0,"Not registered",VLOOKUP(AF11,Registration!$A$2:$D$477,4,0))))</f>
        <v/>
      </c>
      <c r="AF11" s="17"/>
      <c r="AG11" s="17"/>
    </row>
    <row r="12" spans="2:33" x14ac:dyDescent="0.25">
      <c r="B12" s="15">
        <v>8</v>
      </c>
      <c r="C12" s="52"/>
      <c r="D12" s="59" t="str">
        <f>IF(G12=0, "",IF(ISNA(VLOOKUP(G12,Registration!$A$2:$C$577,2,0)),"Not registered",IF(VLOOKUP(G12,Registration!$A$2:$C$577,2,0)=0,"Not registered",VLOOKUP(G12,Registration!$A$2:$C$577,2,0))))</f>
        <v/>
      </c>
      <c r="E12" s="59" t="str">
        <f>IF(G12=0, "",IF(ISNA(VLOOKUP(G12,Registration!$A$2:$C$577,3,0)),"Not registered",IF(VLOOKUP(G12,Registration!$A$2:$C$577,3,0)=0,"Not registered",VLOOKUP(G12,Registration!$A$2:$C$577,3,0))))</f>
        <v/>
      </c>
      <c r="F12" s="59" t="str">
        <f>IF(G12=0, "",IF(ISNA(VLOOKUP(G12,Registration!$A$2:$D$577,4,0)),"Not registered",IF(VLOOKUP(G12,Registration!$A$2:$D$577,4,0)=0,"Not registered",VLOOKUP(G12,Registration!$A$2:$D$577,4,0))))</f>
        <v/>
      </c>
      <c r="G12" s="57"/>
      <c r="H12" s="17"/>
      <c r="K12" s="15">
        <v>8</v>
      </c>
      <c r="L12" s="16"/>
      <c r="M12" t="str">
        <f>IF(P12=0, "",IF(ISNA(VLOOKUP(P12,Registration!$A$2:$C$577,2,0)),"Not registered",IF(VLOOKUP(P12,Registration!$A$2:$C$577,2,0)=0,"Not registered",VLOOKUP(P12,Registration!$A$2:$C$577,2,0))))</f>
        <v/>
      </c>
      <c r="N12" t="str">
        <f>IF(P12=0, "",IF(ISNA(VLOOKUP(P12,Registration!$A$2:$C$577,3,0)),"Not registered",IF(VLOOKUP(P12,Registration!$A$2:$C$577,3,0)=0,"Not registered",VLOOKUP(P12,Registration!$A$2:$C$577,3,0))))</f>
        <v/>
      </c>
      <c r="O12" t="str">
        <f>IF(P12=0, "",IF(ISNA(VLOOKUP(P12,Registration!$A$2:$D$577,4,0)),"Not registered",IF(VLOOKUP(P12,Registration!$A$2:$D$577,4,0)=0,"Not registered",VLOOKUP(P12,Registration!$A$2:$D$577,4,0))))</f>
        <v/>
      </c>
      <c r="P12" s="21"/>
      <c r="Q12" s="17"/>
      <c r="S12" s="15">
        <v>8</v>
      </c>
      <c r="T12" s="16"/>
      <c r="U12" t="str">
        <f>IF(X12=0, "",IF(ISNA(VLOOKUP(X12,Registration!$A$2:$C$577,2,0)),"Not registered",IF(VLOOKUP(X12,Registration!$A$2:$C$577,2,0)=0,"Not registered",VLOOKUP(X12,Registration!$A$2:$C$577,2,0))))</f>
        <v/>
      </c>
      <c r="V12" t="str">
        <f>IF(X12=0, "",IF(ISNA(VLOOKUP(X12,Registration!$A$2:$C$577,3,0)),"Not registered",IF(VLOOKUP(X12,Registration!$A$2:$C$577,3,0)=0,"Not registered",VLOOKUP(X12,Registration!$A$2:$C$577,3,0))))</f>
        <v/>
      </c>
      <c r="W12" t="str">
        <f>IF(X12=0, "",IF(ISNA(VLOOKUP(X12,Registration!$A$2:$D$577,4,0)),"Not registered",IF(VLOOKUP(X12,Registration!$A$2:$D$577,4,0)=0,"Not registered",VLOOKUP(X12,Registration!$A$2:$D$577,4,0))))</f>
        <v/>
      </c>
      <c r="X12" s="21"/>
      <c r="Y12" s="17"/>
      <c r="AA12" s="15">
        <v>8</v>
      </c>
      <c r="AB12" s="16"/>
      <c r="AC12" t="str">
        <f>IF(AF12=0, "",IF(ISNA(VLOOKUP(AF12,Registration!$A$2:$C$577,2,0)),"Not registered",IF(VLOOKUP(AF12,Registration!$A$2:$C$577,2,0)=0,"Not registered",VLOOKUP(AF12,Registration!$A$2:$C$577,2,0))))</f>
        <v/>
      </c>
      <c r="AD12" t="str">
        <f>IF(AF12=0, "",IF(ISNA(VLOOKUP(AF12,Registration!$A$2:$C$577,3,0)),"Not registered",IF(VLOOKUP(AF12,Registration!$A$2:$C$577,3,0)=0,"Not registered",VLOOKUP(AF12,Registration!$A$2:$C$577,3,0))))</f>
        <v/>
      </c>
      <c r="AE12" t="str">
        <f>IF(AF12=0, "",IF(ISNA(VLOOKUP(AF12,Registration!$A$2:$D$477,4,0)),"Not registered",IF(VLOOKUP(AF12,Registration!$A$2:$D$477,4,0)=0,"Not registered",VLOOKUP(AF12,Registration!$A$2:$D$477,4,0))))</f>
        <v/>
      </c>
      <c r="AF12" s="21"/>
      <c r="AG12" s="17"/>
    </row>
    <row r="13" spans="2:33" x14ac:dyDescent="0.25">
      <c r="B13" s="22"/>
      <c r="C13" s="22"/>
      <c r="D13" s="23"/>
      <c r="E13" s="23"/>
      <c r="F13" s="23"/>
      <c r="G13" s="24"/>
      <c r="H13" s="5"/>
    </row>
    <row r="14" spans="2:33" x14ac:dyDescent="0.25">
      <c r="B14" s="8" t="s">
        <v>153</v>
      </c>
      <c r="C14" s="9" t="s">
        <v>199</v>
      </c>
      <c r="D14" s="58" t="s">
        <v>27</v>
      </c>
      <c r="E14" s="58" t="s">
        <v>28</v>
      </c>
      <c r="F14" s="58" t="s">
        <v>155</v>
      </c>
      <c r="G14" s="8" t="s">
        <v>156</v>
      </c>
      <c r="H14" s="8" t="s">
        <v>157</v>
      </c>
      <c r="K14" s="8" t="s">
        <v>153</v>
      </c>
      <c r="L14" s="9" t="s">
        <v>197</v>
      </c>
      <c r="M14" s="10" t="s">
        <v>27</v>
      </c>
      <c r="N14" s="10" t="s">
        <v>28</v>
      </c>
      <c r="O14" s="10" t="s">
        <v>155</v>
      </c>
      <c r="P14" s="8" t="s">
        <v>156</v>
      </c>
      <c r="Q14" s="8" t="s">
        <v>157</v>
      </c>
      <c r="S14" s="8" t="s">
        <v>153</v>
      </c>
      <c r="T14" s="9" t="s">
        <v>198</v>
      </c>
      <c r="U14" s="10" t="s">
        <v>27</v>
      </c>
      <c r="V14" s="10" t="s">
        <v>28</v>
      </c>
      <c r="W14" s="10" t="s">
        <v>155</v>
      </c>
      <c r="X14" s="8"/>
      <c r="Y14" s="8"/>
    </row>
    <row r="15" spans="2:33" x14ac:dyDescent="0.25">
      <c r="B15" s="11">
        <v>1</v>
      </c>
      <c r="C15" s="51"/>
      <c r="D15" s="59" t="str">
        <f>IF(G15=0, "",IF(ISNA(VLOOKUP(G15,Registration!$A$2:$C$577,2,0)),"Not registered",IF(VLOOKUP(G15,Registration!$A$2:$C$577,2,0)=0,"Not registered",VLOOKUP(G15,Registration!$A$2:$C$577,2,0))))</f>
        <v>Victoria Butler-Clack</v>
      </c>
      <c r="E15" s="59" t="str">
        <f>IF(G15=0, "",IF(ISNA(VLOOKUP(G15,Registration!$A$2:$C$577,3,0)),"Not registered",IF(VLOOKUP(G15,Registration!$A$2:$C$577,3,0)=0,"Not registered",VLOOKUP(G15,Registration!$A$2:$C$577,3,0))))</f>
        <v>Andover Ac</v>
      </c>
      <c r="F15" s="59" t="str">
        <f>IF(G15=0, "",IF(ISNA(VLOOKUP(G15,Registration!$A$2:$D$577,4,0)),"Not registered",IF(VLOOKUP(G15,Registration!$A$2:$D$577,4,0)=0,"Not registered",VLOOKUP(G15,Registration!$A$2:$D$577,4,0))))</f>
        <v>U20W</v>
      </c>
      <c r="G15" s="55">
        <v>23</v>
      </c>
      <c r="H15" s="13">
        <v>20.3</v>
      </c>
      <c r="K15" s="11">
        <v>1</v>
      </c>
      <c r="L15" s="12"/>
      <c r="M15" t="str">
        <f>IF(P15=0, "",IF(ISNA(VLOOKUP(P15,Registration!$A$2:$C$577,2,0)),"Not registered",IF(VLOOKUP(P15,Registration!$A$2:$C$577,2,0)=0,"Not registered",VLOOKUP(P15,Registration!$A$2:$C$577,2,0))))</f>
        <v>Amy Warre</v>
      </c>
      <c r="N15" t="str">
        <f>IF(P15=0, "",IF(ISNA(VLOOKUP(P15,Registration!$A$2:$C$577,3,0)),"Not registered",IF(VLOOKUP(P15,Registration!$A$2:$C$577,3,0)=0,"Not registered",VLOOKUP(P15,Registration!$A$2:$C$577,3,0))))</f>
        <v>Swindon Harriers</v>
      </c>
      <c r="O15" t="str">
        <f>IF(P15=0, "",IF(ISNA(VLOOKUP(P15,Registration!$A$2:$D$577,4,0)),"Not registered",IF(VLOOKUP(P15,Registration!$A$2:$D$577,4,0)=0,"Not registered",VLOOKUP(P15,Registration!$A$2:$D$577,4,0))))</f>
        <v>U15G</v>
      </c>
      <c r="P15" s="13">
        <v>269</v>
      </c>
      <c r="Q15" s="13">
        <v>12.6</v>
      </c>
      <c r="S15" s="11">
        <v>1</v>
      </c>
      <c r="T15" s="12"/>
      <c r="U15" t="str">
        <f>IF(X15=0, "",IF(ISNA(VLOOKUP(X15,Registration!$A$2:$C$577,2,0)),"Not registered",IF(VLOOKUP(X15,Registration!$A$2:$C$577,2,0)=0,"Not registered",VLOOKUP(X15,Registration!$A$2:$C$577,2,0))))</f>
        <v>Abi  Belward</v>
      </c>
      <c r="V15" t="str">
        <f>IF(X15=0, "",IF(ISNA(VLOOKUP(X15,Registration!$A$2:$C$577,3,0)),"Not registered",IF(VLOOKUP(X15,Registration!$A$2:$C$577,3,0)=0,"Not registered",VLOOKUP(X15,Registration!$A$2:$C$577,3,0))))</f>
        <v>Southampton AC</v>
      </c>
      <c r="W15" t="str">
        <f>IF(X15=0, "",IF(ISNA(VLOOKUP(X15,Registration!$A$2:$D$577,4,0)),"Not registered",IF(VLOOKUP(X15,Registration!$A$2:$D$577,4,0)=0,"Not registered",VLOOKUP(X15,Registration!$A$2:$D$577,4,0))))</f>
        <v>U13G</v>
      </c>
      <c r="X15" s="13">
        <v>104</v>
      </c>
      <c r="Y15" s="13">
        <v>14.1</v>
      </c>
      <c r="AA15" s="8" t="s">
        <v>153</v>
      </c>
      <c r="AB15" s="9" t="s">
        <v>200</v>
      </c>
      <c r="AC15" s="10" t="s">
        <v>27</v>
      </c>
      <c r="AD15" s="10" t="s">
        <v>28</v>
      </c>
      <c r="AE15" s="10" t="s">
        <v>155</v>
      </c>
      <c r="AF15" s="8" t="s">
        <v>156</v>
      </c>
      <c r="AG15" s="8" t="s">
        <v>157</v>
      </c>
    </row>
    <row r="16" spans="2:33" x14ac:dyDescent="0.25">
      <c r="B16" s="15">
        <v>2</v>
      </c>
      <c r="C16" s="52"/>
      <c r="D16" s="59" t="str">
        <f>IF(G16=0, "",IF(ISNA(VLOOKUP(G16,Registration!$A$2:$C$577,2,0)),"Not registered",IF(VLOOKUP(G16,Registration!$A$2:$C$577,2,0)=0,"Not registered",VLOOKUP(G16,Registration!$A$2:$C$577,2,0))))</f>
        <v/>
      </c>
      <c r="E16" s="59" t="str">
        <f>IF(G16=0, "",IF(ISNA(VLOOKUP(G16,Registration!$A$2:$C$577,3,0)),"Not registered",IF(VLOOKUP(G16,Registration!$A$2:$C$577,3,0)=0,"Not registered",VLOOKUP(G16,Registration!$A$2:$C$577,3,0))))</f>
        <v/>
      </c>
      <c r="F16" s="59" t="str">
        <f>IF(G16=0, "",IF(ISNA(VLOOKUP(G16,Registration!$A$2:$D$577,4,0)),"Not registered",IF(VLOOKUP(G16,Registration!$A$2:$D$577,4,0)=0,"Not registered",VLOOKUP(G16,Registration!$A$2:$D$577,4,0))))</f>
        <v/>
      </c>
      <c r="G16" s="56"/>
      <c r="H16" s="17"/>
      <c r="K16" s="15">
        <v>2</v>
      </c>
      <c r="L16" s="16"/>
      <c r="M16" t="str">
        <f>IF(P16=0, "",IF(ISNA(VLOOKUP(P16,Registration!$A$2:$C$577,2,0)),"Not registered",IF(VLOOKUP(P16,Registration!$A$2:$C$577,2,0)=0,"Not registered",VLOOKUP(P16,Registration!$A$2:$C$577,2,0))))</f>
        <v>Mia Wilkinson</v>
      </c>
      <c r="N16" t="str">
        <f>IF(P16=0, "",IF(ISNA(VLOOKUP(P16,Registration!$A$2:$C$577,3,0)),"Not registered",IF(VLOOKUP(P16,Registration!$A$2:$C$577,3,0)=0,"Not registered",VLOOKUP(P16,Registration!$A$2:$C$577,3,0))))</f>
        <v>Bournemouth AC</v>
      </c>
      <c r="O16" t="str">
        <f>IF(P16=0, "",IF(ISNA(VLOOKUP(P16,Registration!$A$2:$D$577,4,0)),"Not registered",IF(VLOOKUP(P16,Registration!$A$2:$D$577,4,0)=0,"Not registered",VLOOKUP(P16,Registration!$A$2:$D$577,4,0))))</f>
        <v>U15G</v>
      </c>
      <c r="P16" s="17">
        <v>275</v>
      </c>
      <c r="Q16" s="18">
        <v>12.7</v>
      </c>
      <c r="S16" s="15">
        <v>2</v>
      </c>
      <c r="T16" s="16"/>
      <c r="U16" t="str">
        <f>IF(X16=0, "",IF(ISNA(VLOOKUP(X16,Registration!$A$2:$C$577,2,0)),"Not registered",IF(VLOOKUP(X16,Registration!$A$2:$C$577,2,0)=0,"Not registered",VLOOKUP(X16,Registration!$A$2:$C$577,2,0))))</f>
        <v>Amelia Riley</v>
      </c>
      <c r="V16" t="str">
        <f>IF(X16=0, "",IF(ISNA(VLOOKUP(X16,Registration!$A$2:$C$577,3,0)),"Not registered",IF(VLOOKUP(X16,Registration!$A$2:$C$577,3,0)=0,"Not registered",VLOOKUP(X16,Registration!$A$2:$C$577,3,0))))</f>
        <v>Wimborne AC</v>
      </c>
      <c r="W16" t="str">
        <f>IF(X16=0, "",IF(ISNA(VLOOKUP(X16,Registration!$A$2:$D$577,4,0)),"Not registered",IF(VLOOKUP(X16,Registration!$A$2:$D$577,4,0)=0,"Not registered",VLOOKUP(X16,Registration!$A$2:$D$577,4,0))))</f>
        <v>U13G</v>
      </c>
      <c r="X16" s="17">
        <v>152</v>
      </c>
      <c r="Y16" s="17">
        <v>14.5</v>
      </c>
      <c r="AA16" s="11">
        <v>1</v>
      </c>
      <c r="AB16" s="12"/>
      <c r="AC16" t="str">
        <f>IF(AF16=0, "",IF(ISNA(VLOOKUP(AF16,Registration!$A$2:$C$577,2,0)),"Not registered",IF(VLOOKUP(AF16,Registration!$A$2:$C$577,2,0)=0,"Not registered",VLOOKUP(AF16,Registration!$A$2:$C$577,2,0))))</f>
        <v/>
      </c>
      <c r="AD16" t="str">
        <f>IF(AF16=0, "",IF(ISNA(VLOOKUP(AF16,Registration!$A$2:$C$577,3,0)),"Not registered",IF(VLOOKUP(AF16,Registration!$A$2:$C$577,3,0)=0,"Not registered",VLOOKUP(AF16,Registration!$A$2:$C$577,3,0))))</f>
        <v/>
      </c>
      <c r="AE16" t="str">
        <f>IF(AF16=0, "",IF(ISNA(VLOOKUP(AF16,Registration!$A$2:$D$477,4,0)),"Not registered",IF(VLOOKUP(AF16,Registration!$A$2:$D$477,4,0)=0,"Not registered",VLOOKUP(AF16,Registration!$A$2:$D$477,4,0))))</f>
        <v/>
      </c>
      <c r="AF16" s="13"/>
      <c r="AG16" s="13"/>
    </row>
    <row r="17" spans="2:33" x14ac:dyDescent="0.25">
      <c r="B17" s="15">
        <v>3</v>
      </c>
      <c r="C17" s="52"/>
      <c r="D17" s="59" t="str">
        <f>IF(G17=0, "",IF(ISNA(VLOOKUP(G17,Registration!$A$2:$C$577,2,0)),"Not registered",IF(VLOOKUP(G17,Registration!$A$2:$C$577,2,0)=0,"Not registered",VLOOKUP(G17,Registration!$A$2:$C$577,2,0))))</f>
        <v/>
      </c>
      <c r="E17" s="59" t="str">
        <f>IF(G17=0, "",IF(ISNA(VLOOKUP(G17,Registration!$A$2:$C$577,3,0)),"Not registered",IF(VLOOKUP(G17,Registration!$A$2:$C$577,3,0)=0,"Not registered",VLOOKUP(G17,Registration!$A$2:$C$577,3,0))))</f>
        <v/>
      </c>
      <c r="F17" s="59" t="str">
        <f>IF(G17=0, "",IF(ISNA(VLOOKUP(G17,Registration!$A$2:$D$577,4,0)),"Not registered",IF(VLOOKUP(G17,Registration!$A$2:$D$577,4,0)=0,"Not registered",VLOOKUP(G17,Registration!$A$2:$D$577,4,0))))</f>
        <v/>
      </c>
      <c r="G17" s="56"/>
      <c r="H17" s="17"/>
      <c r="K17" s="15">
        <v>3</v>
      </c>
      <c r="L17" s="16"/>
      <c r="M17" t="str">
        <f>IF(P17=0, "",IF(ISNA(VLOOKUP(P17,Registration!$A$2:$C$577,2,0)),"Not registered",IF(VLOOKUP(P17,Registration!$A$2:$C$577,2,0)=0,"Not registered",VLOOKUP(P17,Registration!$A$2:$C$577,2,0))))</f>
        <v>Madeleine Crowe</v>
      </c>
      <c r="N17" t="str">
        <f>IF(P17=0, "",IF(ISNA(VLOOKUP(P17,Registration!$A$2:$C$577,3,0)),"Not registered",IF(VLOOKUP(P17,Registration!$A$2:$C$577,3,0)=0,"Not registered",VLOOKUP(P17,Registration!$A$2:$C$577,3,0))))</f>
        <v>Dudley and Stourbridge Harriers</v>
      </c>
      <c r="O17" t="str">
        <f>IF(P17=0, "",IF(ISNA(VLOOKUP(P17,Registration!$A$2:$D$577,4,0)),"Not registered",IF(VLOOKUP(P17,Registration!$A$2:$D$577,4,0)=0,"Not registered",VLOOKUP(P17,Registration!$A$2:$D$577,4,0))))</f>
        <v>U15G</v>
      </c>
      <c r="P17" s="17">
        <v>211</v>
      </c>
      <c r="Q17" s="18">
        <v>12.8</v>
      </c>
      <c r="S17" s="15">
        <v>3</v>
      </c>
      <c r="T17" s="16"/>
      <c r="U17" t="str">
        <f>IF(X17=0, "",IF(ISNA(VLOOKUP(X17,Registration!$A$2:$C$577,2,0)),"Not registered",IF(VLOOKUP(X17,Registration!$A$2:$C$577,2,0)=0,"Not registered",VLOOKUP(X17,Registration!$A$2:$C$577,2,0))))</f>
        <v>Lydia Henderson</v>
      </c>
      <c r="V17" t="str">
        <f>IF(X17=0, "",IF(ISNA(VLOOKUP(X17,Registration!$A$2:$C$577,3,0)),"Not registered",IF(VLOOKUP(X17,Registration!$A$2:$C$577,3,0)=0,"Not registered",VLOOKUP(X17,Registration!$A$2:$C$577,3,0))))</f>
        <v>Wimborne AC</v>
      </c>
      <c r="W17" t="str">
        <f>IF(X17=0, "",IF(ISNA(VLOOKUP(X17,Registration!$A$2:$D$577,4,0)),"Not registered",IF(VLOOKUP(X17,Registration!$A$2:$D$577,4,0)=0,"Not registered",VLOOKUP(X17,Registration!$A$2:$D$577,4,0))))</f>
        <v>U13G</v>
      </c>
      <c r="X17" s="17">
        <v>129</v>
      </c>
      <c r="Y17" s="18">
        <v>14.5</v>
      </c>
      <c r="AA17" s="15">
        <v>2</v>
      </c>
      <c r="AB17" s="16"/>
      <c r="AC17" t="str">
        <f>IF(AF17=0, "",IF(ISNA(VLOOKUP(AF17,Registration!$A$2:$C$577,2,0)),"Not registered",IF(VLOOKUP(AF17,Registration!$A$2:$C$577,2,0)=0,"Not registered",VLOOKUP(AF17,Registration!$A$2:$C$577,2,0))))</f>
        <v/>
      </c>
      <c r="AD17" t="str">
        <f>IF(AF17=0, "",IF(ISNA(VLOOKUP(AF17,Registration!$A$2:$C$577,3,0)),"Not registered",IF(VLOOKUP(AF17,Registration!$A$2:$C$577,3,0)=0,"Not registered",VLOOKUP(AF17,Registration!$A$2:$C$577,3,0))))</f>
        <v/>
      </c>
      <c r="AE17" t="str">
        <f>IF(AF17=0, "",IF(ISNA(VLOOKUP(AF17,Registration!$A$2:$D$477,4,0)),"Not registered",IF(VLOOKUP(AF17,Registration!$A$2:$D$477,4,0)=0,"Not registered",VLOOKUP(AF17,Registration!$A$2:$D$477,4,0))))</f>
        <v/>
      </c>
      <c r="AF17" s="17"/>
      <c r="AG17" s="17"/>
    </row>
    <row r="18" spans="2:33" x14ac:dyDescent="0.25">
      <c r="B18" s="15">
        <v>4</v>
      </c>
      <c r="C18" s="53"/>
      <c r="D18" s="59" t="str">
        <f>IF(G18=0, "",IF(ISNA(VLOOKUP(G18,Registration!$A$2:$C$577,2,0)),"Not registered",IF(VLOOKUP(G18,Registration!$A$2:$C$577,2,0)=0,"Not registered",VLOOKUP(G18,Registration!$A$2:$C$577,2,0))))</f>
        <v/>
      </c>
      <c r="E18" s="59" t="str">
        <f>IF(G18=0, "",IF(ISNA(VLOOKUP(G18,Registration!$A$2:$C$577,3,0)),"Not registered",IF(VLOOKUP(G18,Registration!$A$2:$C$577,3,0)=0,"Not registered",VLOOKUP(G18,Registration!$A$2:$C$577,3,0))))</f>
        <v/>
      </c>
      <c r="F18" s="59" t="str">
        <f>IF(G18=0, "",IF(ISNA(VLOOKUP(G18,Registration!$A$2:$D$577,4,0)),"Not registered",IF(VLOOKUP(G18,Registration!$A$2:$D$577,4,0)=0,"Not registered",VLOOKUP(G18,Registration!$A$2:$D$577,4,0))))</f>
        <v/>
      </c>
      <c r="G18" s="56"/>
      <c r="H18" s="18"/>
      <c r="K18" s="15">
        <v>4</v>
      </c>
      <c r="L18" s="19"/>
      <c r="M18" t="str">
        <f>IF(P18=0, "",IF(ISNA(VLOOKUP(P18,Registration!$A$2:$C$577,2,0)),"Not registered",IF(VLOOKUP(P18,Registration!$A$2:$C$577,2,0)=0,"Not registered",VLOOKUP(P18,Registration!$A$2:$C$577,2,0))))</f>
        <v>Emma Shedden</v>
      </c>
      <c r="N18" t="str">
        <f>IF(P18=0, "",IF(ISNA(VLOOKUP(P18,Registration!$A$2:$C$577,3,0)),"Not registered",IF(VLOOKUP(P18,Registration!$A$2:$C$577,3,0)=0,"Not registered",VLOOKUP(P18,Registration!$A$2:$C$577,3,0))))</f>
        <v>Winchester &amp; District AC</v>
      </c>
      <c r="O18" t="str">
        <f>IF(P18=0, "",IF(ISNA(VLOOKUP(P18,Registration!$A$2:$D$577,4,0)),"Not registered",IF(VLOOKUP(P18,Registration!$A$2:$D$577,4,0)=0,"Not registered",VLOOKUP(P18,Registration!$A$2:$D$577,4,0))))</f>
        <v>U15G</v>
      </c>
      <c r="P18" s="17">
        <v>260</v>
      </c>
      <c r="Q18" s="17">
        <v>12.9</v>
      </c>
      <c r="S18" s="15">
        <v>4</v>
      </c>
      <c r="T18" s="19"/>
      <c r="U18" t="str">
        <f>IF(X18=0, "",IF(ISNA(VLOOKUP(X18,Registration!$A$2:$C$577,2,0)),"Not registered",IF(VLOOKUP(X18,Registration!$A$2:$C$577,2,0)=0,"Not registered",VLOOKUP(X18,Registration!$A$2:$C$577,2,0))))</f>
        <v>eleanor iredale</v>
      </c>
      <c r="V18" t="str">
        <f>IF(X18=0, "",IF(ISNA(VLOOKUP(X18,Registration!$A$2:$C$577,3,0)),"Not registered",IF(VLOOKUP(X18,Registration!$A$2:$C$577,3,0)=0,"Not registered",VLOOKUP(X18,Registration!$A$2:$C$577,3,0))))</f>
        <v>City Of Portsmouth AC</v>
      </c>
      <c r="W18" t="str">
        <f>IF(X18=0, "",IF(ISNA(VLOOKUP(X18,Registration!$A$2:$D$577,4,0)),"Not registered",IF(VLOOKUP(X18,Registration!$A$2:$D$577,4,0)=0,"Not registered",VLOOKUP(X18,Registration!$A$2:$D$577,4,0))))</f>
        <v>U13G</v>
      </c>
      <c r="X18" s="17">
        <v>132</v>
      </c>
      <c r="Y18" s="17">
        <v>15.6</v>
      </c>
      <c r="AA18" s="15">
        <v>3</v>
      </c>
      <c r="AB18" s="16"/>
      <c r="AC18" t="str">
        <f>IF(AF18=0, "",IF(ISNA(VLOOKUP(AF18,Registration!$A$2:$C$577,2,0)),"Not registered",IF(VLOOKUP(AF18,Registration!$A$2:$C$577,2,0)=0,"Not registered",VLOOKUP(AF18,Registration!$A$2:$C$577,2,0))))</f>
        <v/>
      </c>
      <c r="AD18" t="str">
        <f>IF(AF18=0, "",IF(ISNA(VLOOKUP(AF18,Registration!$A$2:$C$577,3,0)),"Not registered",IF(VLOOKUP(AF18,Registration!$A$2:$C$577,3,0)=0,"Not registered",VLOOKUP(AF18,Registration!$A$2:$C$577,3,0))))</f>
        <v/>
      </c>
      <c r="AE18" t="str">
        <f>IF(AF18=0, "",IF(ISNA(VLOOKUP(AF18,Registration!$A$2:$D$477,4,0)),"Not registered",IF(VLOOKUP(AF18,Registration!$A$2:$D$477,4,0)=0,"Not registered",VLOOKUP(AF18,Registration!$A$2:$D$477,4,0))))</f>
        <v/>
      </c>
      <c r="AF18" s="17"/>
      <c r="AG18" s="18"/>
    </row>
    <row r="19" spans="2:33" x14ac:dyDescent="0.25">
      <c r="B19" s="15">
        <v>5</v>
      </c>
      <c r="C19" s="54"/>
      <c r="D19" s="59" t="str">
        <f>IF(G19=0, "",IF(ISNA(VLOOKUP(G19,Registration!$A$2:$C$577,2,0)),"Not registered",IF(VLOOKUP(G19,Registration!$A$2:$C$577,2,0)=0,"Not registered",VLOOKUP(G19,Registration!$A$2:$C$577,2,0))))</f>
        <v/>
      </c>
      <c r="E19" s="59" t="str">
        <f>IF(G19=0, "",IF(ISNA(VLOOKUP(G19,Registration!$A$2:$C$577,3,0)),"Not registered",IF(VLOOKUP(G19,Registration!$A$2:$C$577,3,0)=0,"Not registered",VLOOKUP(G19,Registration!$A$2:$C$577,3,0))))</f>
        <v/>
      </c>
      <c r="F19" s="59" t="str">
        <f>IF(G19=0, "",IF(ISNA(VLOOKUP(G19,Registration!$A$2:$D$577,4,0)),"Not registered",IF(VLOOKUP(G19,Registration!$A$2:$D$577,4,0)=0,"Not registered",VLOOKUP(G19,Registration!$A$2:$D$577,4,0))))</f>
        <v/>
      </c>
      <c r="G19" s="56"/>
      <c r="H19" s="18"/>
      <c r="K19" s="15">
        <v>5</v>
      </c>
      <c r="L19" s="9"/>
      <c r="M19" t="str">
        <f>IF(P19=0, "",IF(ISNA(VLOOKUP(P19,Registration!$A$2:$C$577,2,0)),"Not registered",IF(VLOOKUP(P19,Registration!$A$2:$C$577,2,0)=0,"Not registered",VLOOKUP(P19,Registration!$A$2:$C$577,2,0))))</f>
        <v>Molly White</v>
      </c>
      <c r="N19" t="str">
        <f>IF(P19=0, "",IF(ISNA(VLOOKUP(P19,Registration!$A$2:$C$577,3,0)),"Not registered",IF(VLOOKUP(P19,Registration!$A$2:$C$577,3,0)=0,"Not registered",VLOOKUP(P19,Registration!$A$2:$C$577,3,0))))</f>
        <v>Dorchester AC</v>
      </c>
      <c r="O19" t="str">
        <f>IF(P19=0, "",IF(ISNA(VLOOKUP(P19,Registration!$A$2:$D$577,4,0)),"Not registered",IF(VLOOKUP(P19,Registration!$A$2:$D$577,4,0)=0,"Not registered",VLOOKUP(P19,Registration!$A$2:$D$577,4,0))))</f>
        <v>U15G</v>
      </c>
      <c r="P19" s="17">
        <v>273</v>
      </c>
      <c r="Q19" s="17">
        <v>13.1</v>
      </c>
      <c r="S19" s="15">
        <v>5</v>
      </c>
      <c r="T19" s="9"/>
      <c r="U19" t="str">
        <f>IF(X19=0, "",IF(ISNA(VLOOKUP(X19,Registration!$A$2:$C$577,2,0)),"Not registered",IF(VLOOKUP(X19,Registration!$A$2:$C$577,2,0)=0,"Not registered",VLOOKUP(X19,Registration!$A$2:$C$577,2,0))))</f>
        <v>Brooke Williams</v>
      </c>
      <c r="V19" t="str">
        <f>IF(X19=0, "",IF(ISNA(VLOOKUP(X19,Registration!$A$2:$C$577,3,0)),"Not registered",IF(VLOOKUP(X19,Registration!$A$2:$C$577,3,0)=0,"Not registered",VLOOKUP(X19,Registration!$A$2:$C$577,3,0))))</f>
        <v>Wimborne AC</v>
      </c>
      <c r="W19" t="str">
        <f>IF(X19=0, "",IF(ISNA(VLOOKUP(X19,Registration!$A$2:$D$577,4,0)),"Not registered",IF(VLOOKUP(X19,Registration!$A$2:$D$577,4,0)=0,"Not registered",VLOOKUP(X19,Registration!$A$2:$D$577,4,0))))</f>
        <v>U13G</v>
      </c>
      <c r="X19" s="17">
        <v>176</v>
      </c>
      <c r="Y19" s="17">
        <v>15.9</v>
      </c>
      <c r="AA19" s="15">
        <v>4</v>
      </c>
      <c r="AB19" s="19"/>
      <c r="AC19" t="str">
        <f>IF(AF19=0, "",IF(ISNA(VLOOKUP(AF19,Registration!$A$2:$C$577,2,0)),"Not registered",IF(VLOOKUP(AF19,Registration!$A$2:$C$577,2,0)=0,"Not registered",VLOOKUP(AF19,Registration!$A$2:$C$577,2,0))))</f>
        <v/>
      </c>
      <c r="AD19" t="str">
        <f>IF(AF19=0, "",IF(ISNA(VLOOKUP(AF19,Registration!$A$2:$C$577,3,0)),"Not registered",IF(VLOOKUP(AF19,Registration!$A$2:$C$577,3,0)=0,"Not registered",VLOOKUP(AF19,Registration!$A$2:$C$577,3,0))))</f>
        <v/>
      </c>
      <c r="AE19" t="str">
        <f>IF(AF19=0, "",IF(ISNA(VLOOKUP(AF19,Registration!$A$2:$D$477,4,0)),"Not registered",IF(VLOOKUP(AF19,Registration!$A$2:$D$477,4,0)=0,"Not registered",VLOOKUP(AF19,Registration!$A$2:$D$477,4,0))))</f>
        <v/>
      </c>
      <c r="AF19" s="17"/>
      <c r="AG19" s="17"/>
    </row>
    <row r="20" spans="2:33" x14ac:dyDescent="0.25">
      <c r="B20" s="15">
        <v>6</v>
      </c>
      <c r="C20" s="52"/>
      <c r="D20" s="59" t="str">
        <f>IF(G20=0, "",IF(ISNA(VLOOKUP(G20,Registration!$A$2:$C$577,2,0)),"Not registered",IF(VLOOKUP(G20,Registration!$A$2:$C$577,2,0)=0,"Not registered",VLOOKUP(G20,Registration!$A$2:$C$577,2,0))))</f>
        <v/>
      </c>
      <c r="E20" s="59" t="str">
        <f>IF(G20=0, "",IF(ISNA(VLOOKUP(G20,Registration!$A$2:$C$577,3,0)),"Not registered",IF(VLOOKUP(G20,Registration!$A$2:$C$577,3,0)=0,"Not registered",VLOOKUP(G20,Registration!$A$2:$C$577,3,0))))</f>
        <v/>
      </c>
      <c r="F20" s="59" t="str">
        <f>IF(G20=0, "",IF(ISNA(VLOOKUP(G20,Registration!$A$2:$D$577,4,0)),"Not registered",IF(VLOOKUP(G20,Registration!$A$2:$D$577,4,0)=0,"Not registered",VLOOKUP(G20,Registration!$A$2:$D$577,4,0))))</f>
        <v/>
      </c>
      <c r="G20" s="56"/>
      <c r="H20" s="17"/>
      <c r="K20" s="15">
        <v>6</v>
      </c>
      <c r="L20" s="16"/>
      <c r="M20" t="str">
        <f>IF(P20=0, "",IF(ISNA(VLOOKUP(P20,Registration!$A$2:$C$577,2,0)),"Not registered",IF(VLOOKUP(P20,Registration!$A$2:$C$577,2,0)=0,"Not registered",VLOOKUP(P20,Registration!$A$2:$C$577,2,0))))</f>
        <v>chloe ramsay</v>
      </c>
      <c r="N20" t="str">
        <f>IF(P20=0, "",IF(ISNA(VLOOKUP(P20,Registration!$A$2:$C$577,3,0)),"Not registered",IF(VLOOKUP(P20,Registration!$A$2:$C$577,3,0)=0,"Not registered",VLOOKUP(P20,Registration!$A$2:$C$577,3,0))))</f>
        <v>city of portsmouth</v>
      </c>
      <c r="O20" t="str">
        <f>IF(P20=0, "",IF(ISNA(VLOOKUP(P20,Registration!$A$2:$D$577,4,0)),"Not registered",IF(VLOOKUP(P20,Registration!$A$2:$D$577,4,0)=0,"Not registered",VLOOKUP(P20,Registration!$A$2:$D$577,4,0))))</f>
        <v>U15G</v>
      </c>
      <c r="P20" s="17">
        <v>255</v>
      </c>
      <c r="Q20" s="17">
        <v>13.9</v>
      </c>
      <c r="S20" s="15">
        <v>6</v>
      </c>
      <c r="T20" s="16"/>
      <c r="U20" t="str">
        <f>IF(X20=0, "",IF(ISNA(VLOOKUP(X20,Registration!$A$2:$C$577,2,0)),"Not registered",IF(VLOOKUP(X20,Registration!$A$2:$C$577,2,0)=0,"Not registered",VLOOKUP(X20,Registration!$A$2:$C$577,2,0))))</f>
        <v>Libby Kirby</v>
      </c>
      <c r="V20" t="str">
        <f>IF(X20=0, "",IF(ISNA(VLOOKUP(X20,Registration!$A$2:$C$577,3,0)),"Not registered",IF(VLOOKUP(X20,Registration!$A$2:$C$577,3,0)=0,"Not registered",VLOOKUP(X20,Registration!$A$2:$C$577,3,0))))</f>
        <v xml:space="preserve">Brighton &amp; Hove </v>
      </c>
      <c r="W20" t="str">
        <f>IF(X20=0, "",IF(ISNA(VLOOKUP(X20,Registration!$A$2:$D$577,4,0)),"Not registered",IF(VLOOKUP(X20,Registration!$A$2:$D$577,4,0)=0,"Not registered",VLOOKUP(X20,Registration!$A$2:$D$577,4,0))))</f>
        <v>U13G</v>
      </c>
      <c r="X20" s="17">
        <v>135</v>
      </c>
      <c r="Y20" s="17">
        <v>16.3</v>
      </c>
      <c r="AA20" s="15">
        <v>5</v>
      </c>
      <c r="AB20" s="9"/>
      <c r="AC20" t="str">
        <f>IF(AF20=0, "",IF(ISNA(VLOOKUP(AF20,Registration!$A$2:$C$577,2,0)),"Not registered",IF(VLOOKUP(AF20,Registration!$A$2:$C$577,2,0)=0,"Not registered",VLOOKUP(AF20,Registration!$A$2:$C$577,2,0))))</f>
        <v/>
      </c>
      <c r="AD20" t="str">
        <f>IF(AF20=0, "",IF(ISNA(VLOOKUP(AF20,Registration!$A$2:$C$577,3,0)),"Not registered",IF(VLOOKUP(AF20,Registration!$A$2:$C$577,3,0)=0,"Not registered",VLOOKUP(AF20,Registration!$A$2:$C$577,3,0))))</f>
        <v/>
      </c>
      <c r="AE20" t="str">
        <f>IF(AF20=0, "",IF(ISNA(VLOOKUP(AF20,Registration!$A$2:$D$477,4,0)),"Not registered",IF(VLOOKUP(AF20,Registration!$A$2:$D$477,4,0)=0,"Not registered",VLOOKUP(AF20,Registration!$A$2:$D$477,4,0))))</f>
        <v/>
      </c>
      <c r="AF20" s="17"/>
      <c r="AG20" s="17"/>
    </row>
    <row r="21" spans="2:33" x14ac:dyDescent="0.25">
      <c r="B21" s="15">
        <v>7</v>
      </c>
      <c r="C21" s="52"/>
      <c r="D21" s="59" t="str">
        <f>IF(G21=0, "",IF(ISNA(VLOOKUP(G21,Registration!$A$2:$C$577,2,0)),"Not registered",IF(VLOOKUP(G21,Registration!$A$2:$C$577,2,0)=0,"Not registered",VLOOKUP(G21,Registration!$A$2:$C$577,2,0))))</f>
        <v/>
      </c>
      <c r="E21" s="59" t="str">
        <f>IF(G21=0, "",IF(ISNA(VLOOKUP(G21,Registration!$A$2:$C$577,3,0)),"Not registered",IF(VLOOKUP(G21,Registration!$A$2:$C$577,3,0)=0,"Not registered",VLOOKUP(G21,Registration!$A$2:$C$577,3,0))))</f>
        <v/>
      </c>
      <c r="F21" s="59" t="str">
        <f>IF(G21=0, "",IF(ISNA(VLOOKUP(G21,Registration!$A$2:$D$577,4,0)),"Not registered",IF(VLOOKUP(G21,Registration!$A$2:$D$577,4,0)=0,"Not registered",VLOOKUP(G21,Registration!$A$2:$D$577,4,0))))</f>
        <v/>
      </c>
      <c r="G21" s="56"/>
      <c r="H21" s="17"/>
      <c r="K21" s="15">
        <v>7</v>
      </c>
      <c r="L21" s="16"/>
      <c r="M21" t="str">
        <f>IF(P21=0, "",IF(ISNA(VLOOKUP(P21,Registration!$A$2:$C$577,2,0)),"Not registered",IF(VLOOKUP(P21,Registration!$A$2:$C$577,2,0)=0,"Not registered",VLOOKUP(P21,Registration!$A$2:$C$577,2,0))))</f>
        <v>Maisie Riley</v>
      </c>
      <c r="N21" t="str">
        <f>IF(P21=0, "",IF(ISNA(VLOOKUP(P21,Registration!$A$2:$C$577,3,0)),"Not registered",IF(VLOOKUP(P21,Registration!$A$2:$C$577,3,0)=0,"Not registered",VLOOKUP(P21,Registration!$A$2:$C$577,3,0))))</f>
        <v>Wimborne AC</v>
      </c>
      <c r="O21" t="str">
        <f>IF(P21=0, "",IF(ISNA(VLOOKUP(P21,Registration!$A$2:$D$577,4,0)),"Not registered",IF(VLOOKUP(P21,Registration!$A$2:$D$577,4,0)=0,"Not registered",VLOOKUP(P21,Registration!$A$2:$D$577,4,0))))</f>
        <v>U15G</v>
      </c>
      <c r="P21" s="17">
        <v>257</v>
      </c>
      <c r="Q21" s="17">
        <v>14.3</v>
      </c>
      <c r="S21" s="15">
        <v>7</v>
      </c>
      <c r="T21" s="16"/>
      <c r="U21" t="str">
        <f>IF(X21=0, "",IF(ISNA(VLOOKUP(X21,Registration!$A$2:$C$577,2,0)),"Not registered",IF(VLOOKUP(X21,Registration!$A$2:$C$577,2,0)=0,"Not registered",VLOOKUP(X21,Registration!$A$2:$C$577,2,0))))</f>
        <v>Rosie  Northcott</v>
      </c>
      <c r="V21" t="str">
        <f>IF(X21=0, "",IF(ISNA(VLOOKUP(X21,Registration!$A$2:$C$577,3,0)),"Not registered",IF(VLOOKUP(X21,Registration!$A$2:$C$577,3,0)=0,"Not registered",VLOOKUP(X21,Registration!$A$2:$C$577,3,0))))</f>
        <v>City Of Plymouth AC</v>
      </c>
      <c r="W21" t="str">
        <f>IF(X21=0, "",IF(ISNA(VLOOKUP(X21,Registration!$A$2:$D$577,4,0)),"Not registered",IF(VLOOKUP(X21,Registration!$A$2:$D$577,4,0)=0,"Not registered",VLOOKUP(X21,Registration!$A$2:$D$577,4,0))))</f>
        <v>U13G</v>
      </c>
      <c r="X21" s="17">
        <v>141</v>
      </c>
      <c r="Y21" s="17">
        <v>16.899999999999999</v>
      </c>
      <c r="AA21" s="15">
        <v>6</v>
      </c>
      <c r="AB21" s="16"/>
      <c r="AC21" t="str">
        <f>IF(AF21=0, "",IF(ISNA(VLOOKUP(AF21,Registration!$A$2:$C$577,2,0)),"Not registered",IF(VLOOKUP(AF21,Registration!$A$2:$C$577,2,0)=0,"Not registered",VLOOKUP(AF21,Registration!$A$2:$C$577,2,0))))</f>
        <v/>
      </c>
      <c r="AD21" t="str">
        <f>IF(AF21=0, "",IF(ISNA(VLOOKUP(AF21,Registration!$A$2:$C$577,3,0)),"Not registered",IF(VLOOKUP(AF21,Registration!$A$2:$C$577,3,0)=0,"Not registered",VLOOKUP(AF21,Registration!$A$2:$C$577,3,0))))</f>
        <v/>
      </c>
      <c r="AE21" t="str">
        <f>IF(AF21=0, "",IF(ISNA(VLOOKUP(AF21,Registration!$A$2:$D$477,4,0)),"Not registered",IF(VLOOKUP(AF21,Registration!$A$2:$D$477,4,0)=0,"Not registered",VLOOKUP(AF21,Registration!$A$2:$D$477,4,0))))</f>
        <v/>
      </c>
      <c r="AF21" s="17"/>
      <c r="AG21" s="17"/>
    </row>
    <row r="22" spans="2:33" x14ac:dyDescent="0.25">
      <c r="B22" s="15">
        <v>8</v>
      </c>
      <c r="C22" s="52"/>
      <c r="D22" s="59" t="str">
        <f>IF(G22=0, "",IF(ISNA(VLOOKUP(G22,Registration!$A$2:$C$577,2,0)),"Not registered",IF(VLOOKUP(G22,Registration!$A$2:$C$577,2,0)=0,"Not registered",VLOOKUP(G22,Registration!$A$2:$C$577,2,0))))</f>
        <v/>
      </c>
      <c r="E22" s="59" t="str">
        <f>IF(G22=0, "",IF(ISNA(VLOOKUP(G22,Registration!$A$2:$C$577,3,0)),"Not registered",IF(VLOOKUP(G22,Registration!$A$2:$C$577,3,0)=0,"Not registered",VLOOKUP(G22,Registration!$A$2:$C$577,3,0))))</f>
        <v/>
      </c>
      <c r="F22" s="59" t="str">
        <f>IF(G22=0, "",IF(ISNA(VLOOKUP(G22,Registration!$A$2:$D$577,4,0)),"Not registered",IF(VLOOKUP(G22,Registration!$A$2:$D$577,4,0)=0,"Not registered",VLOOKUP(G22,Registration!$A$2:$D$577,4,0))))</f>
        <v/>
      </c>
      <c r="G22" s="57"/>
      <c r="H22" s="17"/>
      <c r="K22" s="15">
        <v>8</v>
      </c>
      <c r="L22" s="16"/>
      <c r="M22" t="str">
        <f>IF(P22=0, "",IF(ISNA(VLOOKUP(P22,Registration!$A$2:$C$577,2,0)),"Not registered",IF(VLOOKUP(P22,Registration!$A$2:$C$577,2,0)=0,"Not registered",VLOOKUP(P22,Registration!$A$2:$C$577,2,0))))</f>
        <v>amy Darragh</v>
      </c>
      <c r="N22" t="str">
        <f>IF(P22=0, "",IF(ISNA(VLOOKUP(P22,Registration!$A$2:$C$577,3,0)),"Not registered",IF(VLOOKUP(P22,Registration!$A$2:$C$577,3,0)=0,"Not registered",VLOOKUP(P22,Registration!$A$2:$C$577,3,0))))</f>
        <v>Wimborne AC</v>
      </c>
      <c r="O22" t="str">
        <f>IF(P22=0, "",IF(ISNA(VLOOKUP(P22,Registration!$A$2:$D$577,4,0)),"Not registered",IF(VLOOKUP(P22,Registration!$A$2:$D$577,4,0)=0,"Not registered",VLOOKUP(P22,Registration!$A$2:$D$577,4,0))))</f>
        <v>U15G</v>
      </c>
      <c r="P22" s="21">
        <v>213</v>
      </c>
      <c r="Q22" s="17">
        <v>14.7</v>
      </c>
      <c r="S22" s="15">
        <v>8</v>
      </c>
      <c r="T22" s="16"/>
      <c r="U22" t="str">
        <f>IF(X22=0, "",IF(ISNA(VLOOKUP(X22,Registration!$A$2:$C$577,2,0)),"Not registered",IF(VLOOKUP(X22,Registration!$A$2:$C$577,2,0)=0,"Not registered",VLOOKUP(X22,Registration!$A$2:$C$577,2,0))))</f>
        <v/>
      </c>
      <c r="V22" t="str">
        <f>IF(X22=0, "",IF(ISNA(VLOOKUP(X22,Registration!$A$2:$C$577,3,0)),"Not registered",IF(VLOOKUP(X22,Registration!$A$2:$C$577,3,0)=0,"Not registered",VLOOKUP(X22,Registration!$A$2:$C$577,3,0))))</f>
        <v/>
      </c>
      <c r="W22" t="str">
        <f>IF(X22=0, "",IF(ISNA(VLOOKUP(X22,Registration!$A$2:$D$577,4,0)),"Not registered",IF(VLOOKUP(X22,Registration!$A$2:$D$577,4,0)=0,"Not registered",VLOOKUP(X22,Registration!$A$2:$D$577,4,0))))</f>
        <v/>
      </c>
      <c r="X22" s="21"/>
      <c r="Y22" s="17"/>
      <c r="AA22" s="15">
        <v>7</v>
      </c>
      <c r="AB22" s="16"/>
      <c r="AC22" t="str">
        <f>IF(AF22=0, "",IF(ISNA(VLOOKUP(AF22,Registration!$A$2:$C$577,2,0)),"Not registered",IF(VLOOKUP(AF22,Registration!$A$2:$C$577,2,0)=0,"Not registered",VLOOKUP(AF22,Registration!$A$2:$C$577,2,0))))</f>
        <v/>
      </c>
      <c r="AD22" t="str">
        <f>IF(AF22=0, "",IF(ISNA(VLOOKUP(AF22,Registration!$A$2:$C$577,3,0)),"Not registered",IF(VLOOKUP(AF22,Registration!$A$2:$C$577,3,0)=0,"Not registered",VLOOKUP(AF22,Registration!$A$2:$C$577,3,0))))</f>
        <v/>
      </c>
      <c r="AE22" t="str">
        <f>IF(AF22=0, "",IF(ISNA(VLOOKUP(AF22,Registration!$A$2:$D$477,4,0)),"Not registered",IF(VLOOKUP(AF22,Registration!$A$2:$D$477,4,0)=0,"Not registered",VLOOKUP(AF22,Registration!$A$2:$D$477,4,0))))</f>
        <v/>
      </c>
      <c r="AF22" s="17"/>
      <c r="AG22" s="17"/>
    </row>
    <row r="23" spans="2:33" x14ac:dyDescent="0.25">
      <c r="B23" s="22"/>
      <c r="C23" s="22"/>
      <c r="D23" s="23"/>
      <c r="E23" s="23"/>
      <c r="F23" s="23"/>
      <c r="G23" s="24"/>
      <c r="H23" s="5"/>
      <c r="AA23" s="15">
        <v>8</v>
      </c>
      <c r="AB23" s="16"/>
      <c r="AC23" t="str">
        <f>IF(AF23=0, "",IF(ISNA(VLOOKUP(AF23,Registration!$A$2:$C$577,2,0)),"Not registered",IF(VLOOKUP(AF23,Registration!$A$2:$C$577,2,0)=0,"Not registered",VLOOKUP(AF23,Registration!$A$2:$C$577,2,0))))</f>
        <v/>
      </c>
      <c r="AD23" t="str">
        <f>IF(AF23=0, "",IF(ISNA(VLOOKUP(AF23,Registration!$A$2:$C$577,3,0)),"Not registered",IF(VLOOKUP(AF23,Registration!$A$2:$C$577,3,0)=0,"Not registered",VLOOKUP(AF23,Registration!$A$2:$C$577,3,0))))</f>
        <v/>
      </c>
      <c r="AE23" t="str">
        <f>IF(AF23=0, "",IF(ISNA(VLOOKUP(AF23,Registration!$A$2:$D$477,4,0)),"Not registered",IF(VLOOKUP(AF23,Registration!$A$2:$D$477,4,0)=0,"Not registered",VLOOKUP(AF23,Registration!$A$2:$D$477,4,0))))</f>
        <v/>
      </c>
      <c r="AF23" s="21"/>
      <c r="AG23" s="17"/>
    </row>
    <row r="24" spans="2:33" x14ac:dyDescent="0.25">
      <c r="B24" s="22"/>
      <c r="C24" s="22"/>
      <c r="D24" s="23"/>
      <c r="E24" s="23"/>
      <c r="F24" s="23"/>
      <c r="G24" s="24"/>
      <c r="H24" s="5"/>
    </row>
    <row r="25" spans="2:33" x14ac:dyDescent="0.25">
      <c r="B25" s="8" t="s">
        <v>153</v>
      </c>
      <c r="C25" s="9" t="s">
        <v>201</v>
      </c>
      <c r="D25" s="10" t="s">
        <v>27</v>
      </c>
      <c r="E25" s="10" t="s">
        <v>28</v>
      </c>
      <c r="F25" s="10" t="s">
        <v>155</v>
      </c>
      <c r="G25" s="8" t="s">
        <v>156</v>
      </c>
      <c r="H25" s="8" t="s">
        <v>157</v>
      </c>
      <c r="K25" s="8" t="s">
        <v>153</v>
      </c>
      <c r="L25" s="9" t="s">
        <v>202</v>
      </c>
      <c r="M25" s="10" t="s">
        <v>27</v>
      </c>
      <c r="N25" s="10" t="s">
        <v>28</v>
      </c>
      <c r="O25" s="10" t="s">
        <v>155</v>
      </c>
      <c r="P25" s="8" t="s">
        <v>156</v>
      </c>
      <c r="Q25" s="8" t="s">
        <v>157</v>
      </c>
      <c r="S25" s="8" t="s">
        <v>153</v>
      </c>
      <c r="T25" s="9" t="s">
        <v>198</v>
      </c>
      <c r="U25" s="10" t="s">
        <v>27</v>
      </c>
      <c r="V25" s="10" t="s">
        <v>28</v>
      </c>
      <c r="W25" s="10" t="s">
        <v>155</v>
      </c>
      <c r="X25" s="8" t="s">
        <v>156</v>
      </c>
      <c r="Y25" s="8" t="s">
        <v>157</v>
      </c>
    </row>
    <row r="26" spans="2:33" x14ac:dyDescent="0.25">
      <c r="B26" s="11">
        <v>1</v>
      </c>
      <c r="C26" s="12"/>
      <c r="D26" t="str">
        <f>IF(G26=0, "",IF(ISNA(VLOOKUP(G26,Registration!$A$2:$C$577,2,0)),"Not registered",IF(VLOOKUP(G26,Registration!$A$2:$C$577,2,0)=0,"Not registered",VLOOKUP(G26,Registration!$A$2:$C$577,2,0))))</f>
        <v/>
      </c>
      <c r="E26" t="str">
        <f>IF(G26=0, "",IF(ISNA(VLOOKUP(G26,Registration!$A$2:$C$577,3,0)),"Not registered",IF(VLOOKUP(G26,Registration!$A$2:$C$577,3,0)=0,"Not registered",VLOOKUP(G26,Registration!$A$2:$C$577,3,0))))</f>
        <v/>
      </c>
      <c r="F26" t="str">
        <f>IF(G26=0, "",IF(ISNA(VLOOKUP(G26,Registration!$A$2:$D$577,4,0)),"Not registered",IF(VLOOKUP(G26,Registration!$A$2:$D$577,4,0)=0,"Not registered",VLOOKUP(G26,Registration!$A$2:$D$577,4,0))))</f>
        <v/>
      </c>
      <c r="G26" s="13"/>
      <c r="H26" s="13"/>
      <c r="K26" s="11">
        <v>1</v>
      </c>
      <c r="L26" s="12"/>
      <c r="M26" t="str">
        <f>IF(P26=0, "",IF(ISNA(VLOOKUP(P26,Registration!$A$2:$C$577,2,0)),"Not registered",IF(VLOOKUP(P26,Registration!$A$2:$C$577,2,0)=0,"Not registered",VLOOKUP(P26,Registration!$A$2:$C$577,2,0))))</f>
        <v/>
      </c>
      <c r="N26" t="str">
        <f>IF(P26=0, "",IF(ISNA(VLOOKUP(P26,Registration!$A$2:$C$577,3,0)),"Not registered",IF(VLOOKUP(P26,Registration!$A$2:$C$577,3,0)=0,"Not registered",VLOOKUP(P26,Registration!$A$2:$C$577,3,0))))</f>
        <v/>
      </c>
      <c r="O26" t="str">
        <f>IF(P26=0, "",IF(ISNA(VLOOKUP(P26,Registration!$A$2:$D$577,4,0)),"Not registered",IF(VLOOKUP(P26,Registration!$A$2:$D$577,4,0)=0,"Not registered",VLOOKUP(P26,Registration!$A$2:$D$577,4,0))))</f>
        <v/>
      </c>
      <c r="P26" s="13"/>
      <c r="Q26" s="13"/>
      <c r="S26" s="11">
        <v>1</v>
      </c>
      <c r="T26" s="12"/>
      <c r="U26" t="str">
        <f>IF(X26=0, "",IF(ISNA(VLOOKUP(X26,Registration!$A$2:$C$577,2,0)),"Not registered",IF(VLOOKUP(X26,Registration!$A$2:$C$577,2,0)=0,"Not registered",VLOOKUP(X26,Registration!$A$2:$C$577,2,0))))</f>
        <v>Grace Weeks</v>
      </c>
      <c r="V26" t="str">
        <f>IF(X26=0, "",IF(ISNA(VLOOKUP(X26,Registration!$A$2:$C$577,3,0)),"Not registered",IF(VLOOKUP(X26,Registration!$A$2:$C$577,3,0)=0,"Not registered",VLOOKUP(X26,Registration!$A$2:$C$577,3,0))))</f>
        <v>Winchester &amp; District Athletic Club</v>
      </c>
      <c r="W26" t="str">
        <f>IF(X26=0, "",IF(ISNA(VLOOKUP(X26,Registration!$A$2:$D$577,4,0)),"Not registered",IF(VLOOKUP(X26,Registration!$A$2:$D$577,4,0)=0,"Not registered",VLOOKUP(X26,Registration!$A$2:$D$577,4,0))))</f>
        <v>U13G</v>
      </c>
      <c r="X26" s="13">
        <v>171</v>
      </c>
      <c r="Y26" s="13">
        <v>12.1</v>
      </c>
      <c r="AA26" s="8" t="s">
        <v>153</v>
      </c>
      <c r="AB26" s="9" t="s">
        <v>203</v>
      </c>
      <c r="AC26" s="10" t="s">
        <v>27</v>
      </c>
      <c r="AD26" s="10" t="s">
        <v>28</v>
      </c>
      <c r="AE26" s="10" t="s">
        <v>155</v>
      </c>
      <c r="AF26" s="8" t="s">
        <v>156</v>
      </c>
      <c r="AG26" s="8" t="s">
        <v>157</v>
      </c>
    </row>
    <row r="27" spans="2:33" x14ac:dyDescent="0.25">
      <c r="B27" s="15">
        <v>2</v>
      </c>
      <c r="C27" s="16"/>
      <c r="D27" t="str">
        <f>IF(G27=0, "",IF(ISNA(VLOOKUP(G27,Registration!$A$2:$C$577,2,0)),"Not registered",IF(VLOOKUP(G27,Registration!$A$2:$C$577,2,0)=0,"Not registered",VLOOKUP(G27,Registration!$A$2:$C$577,2,0))))</f>
        <v/>
      </c>
      <c r="E27" t="str">
        <f>IF(G27=0, "",IF(ISNA(VLOOKUP(G27,Registration!$A$2:$C$577,3,0)),"Not registered",IF(VLOOKUP(G27,Registration!$A$2:$C$577,3,0)=0,"Not registered",VLOOKUP(G27,Registration!$A$2:$C$577,3,0))))</f>
        <v/>
      </c>
      <c r="F27" t="str">
        <f>IF(G27=0, "",IF(ISNA(VLOOKUP(G27,Registration!$A$2:$D$577,4,0)),"Not registered",IF(VLOOKUP(G27,Registration!$A$2:$D$577,4,0)=0,"Not registered",VLOOKUP(G27,Registration!$A$2:$D$577,4,0))))</f>
        <v/>
      </c>
      <c r="G27" s="17"/>
      <c r="H27" s="17"/>
      <c r="K27" s="15">
        <v>2</v>
      </c>
      <c r="L27" s="16"/>
      <c r="M27" t="str">
        <f>IF(P27=0, "",IF(ISNA(VLOOKUP(P27,Registration!$A$2:$C$577,2,0)),"Not registered",IF(VLOOKUP(P27,Registration!$A$2:$C$577,2,0)=0,"Not registered",VLOOKUP(P27,Registration!$A$2:$C$577,2,0))))</f>
        <v/>
      </c>
      <c r="N27" t="str">
        <f>IF(P27=0, "",IF(ISNA(VLOOKUP(P27,Registration!$A$2:$C$577,3,0)),"Not registered",IF(VLOOKUP(P27,Registration!$A$2:$C$577,3,0)=0,"Not registered",VLOOKUP(P27,Registration!$A$2:$C$577,3,0))))</f>
        <v/>
      </c>
      <c r="O27" t="str">
        <f>IF(P27=0, "",IF(ISNA(VLOOKUP(P27,Registration!$A$2:$D$577,4,0)),"Not registered",IF(VLOOKUP(P27,Registration!$A$2:$D$577,4,0)=0,"Not registered",VLOOKUP(P27,Registration!$A$2:$D$577,4,0))))</f>
        <v/>
      </c>
      <c r="P27" s="17"/>
      <c r="Q27" s="17"/>
      <c r="S27" s="15">
        <v>2</v>
      </c>
      <c r="T27" s="16"/>
      <c r="U27" t="str">
        <f>IF(X27=0, "",IF(ISNA(VLOOKUP(X27,Registration!$A$2:$C$577,2,0)),"Not registered",IF(VLOOKUP(X27,Registration!$A$2:$C$577,2,0)=0,"Not registered",VLOOKUP(X27,Registration!$A$2:$C$577,2,0))))</f>
        <v xml:space="preserve">Hermione  Benton </v>
      </c>
      <c r="V27" t="str">
        <f>IF(X27=0, "",IF(ISNA(VLOOKUP(X27,Registration!$A$2:$C$577,3,0)),"Not registered",IF(VLOOKUP(X27,Registration!$A$2:$C$577,3,0)=0,"Not registered",VLOOKUP(X27,Registration!$A$2:$C$577,3,0))))</f>
        <v>Wimborne AC</v>
      </c>
      <c r="W27" t="str">
        <f>IF(X27=0, "",IF(ISNA(VLOOKUP(X27,Registration!$A$2:$D$577,4,0)),"Not registered",IF(VLOOKUP(X27,Registration!$A$2:$D$577,4,0)=0,"Not registered",VLOOKUP(X27,Registration!$A$2:$D$577,4,0))))</f>
        <v>U13G</v>
      </c>
      <c r="X27" s="17">
        <v>105</v>
      </c>
      <c r="Y27" s="17">
        <v>12.8</v>
      </c>
      <c r="AA27" s="11">
        <v>1</v>
      </c>
      <c r="AB27" s="12"/>
      <c r="AC27" t="str">
        <f>IF(AF27=0, "",IF(ISNA(VLOOKUP(AF27,Registration!$A$2:$C$577,2,0)),"Not registered",IF(VLOOKUP(AF27,Registration!$A$2:$C$577,2,0)=0,"Not registered",VLOOKUP(AF27,Registration!$A$2:$C$577,2,0))))</f>
        <v/>
      </c>
      <c r="AD27" t="str">
        <f>IF(AF27=0, "",IF(ISNA(VLOOKUP(AF27,Registration!$A$2:$C$577,3,0)),"Not registered",IF(VLOOKUP(AF27,Registration!$A$2:$C$577,3,0)=0,"Not registered",VLOOKUP(AF27,Registration!$A$2:$C$577,3,0))))</f>
        <v/>
      </c>
      <c r="AE27" t="str">
        <f>IF(AF27=0, "",IF(ISNA(VLOOKUP(AF27,Registration!$A$2:$D$477,4,0)),"Not registered",IF(VLOOKUP(AF27,Registration!$A$2:$D$477,4,0)=0,"Not registered",VLOOKUP(AF27,Registration!$A$2:$D$477,4,0))))</f>
        <v/>
      </c>
      <c r="AF27" s="13"/>
      <c r="AG27" s="13"/>
    </row>
    <row r="28" spans="2:33" x14ac:dyDescent="0.25">
      <c r="B28" s="15">
        <v>3</v>
      </c>
      <c r="C28" s="16"/>
      <c r="D28" t="str">
        <f>IF(G28=0, "",IF(ISNA(VLOOKUP(G28,Registration!$A$2:$C$577,2,0)),"Not registered",IF(VLOOKUP(G28,Registration!$A$2:$C$577,2,0)=0,"Not registered",VLOOKUP(G28,Registration!$A$2:$C$577,2,0))))</f>
        <v/>
      </c>
      <c r="E28" t="str">
        <f>IF(G28=0, "",IF(ISNA(VLOOKUP(G28,Registration!$A$2:$C$577,3,0)),"Not registered",IF(VLOOKUP(G28,Registration!$A$2:$C$577,3,0)=0,"Not registered",VLOOKUP(G28,Registration!$A$2:$C$577,3,0))))</f>
        <v/>
      </c>
      <c r="F28" t="str">
        <f>IF(G28=0, "",IF(ISNA(VLOOKUP(G28,Registration!$A$2:$D$577,4,0)),"Not registered",IF(VLOOKUP(G28,Registration!$A$2:$D$577,4,0)=0,"Not registered",VLOOKUP(G28,Registration!$A$2:$D$577,4,0))))</f>
        <v/>
      </c>
      <c r="G28" s="17"/>
      <c r="H28" s="17"/>
      <c r="K28" s="15">
        <v>3</v>
      </c>
      <c r="L28" s="16"/>
      <c r="M28" t="str">
        <f>IF(P28=0, "",IF(ISNA(VLOOKUP(P28,Registration!$A$2:$C$577,2,0)),"Not registered",IF(VLOOKUP(P28,Registration!$A$2:$C$577,2,0)=0,"Not registered",VLOOKUP(P28,Registration!$A$2:$C$577,2,0))))</f>
        <v/>
      </c>
      <c r="N28" t="str">
        <f>IF(P28=0, "",IF(ISNA(VLOOKUP(P28,Registration!$A$2:$C$577,3,0)),"Not registered",IF(VLOOKUP(P28,Registration!$A$2:$C$577,3,0)=0,"Not registered",VLOOKUP(P28,Registration!$A$2:$C$577,3,0))))</f>
        <v/>
      </c>
      <c r="O28" t="str">
        <f>IF(P28=0, "",IF(ISNA(VLOOKUP(P28,Registration!$A$2:$D$577,4,0)),"Not registered",IF(VLOOKUP(P28,Registration!$A$2:$D$577,4,0)=0,"Not registered",VLOOKUP(P28,Registration!$A$2:$D$577,4,0))))</f>
        <v/>
      </c>
      <c r="P28" s="17"/>
      <c r="Q28" s="17"/>
      <c r="S28" s="15">
        <v>3</v>
      </c>
      <c r="T28" s="16"/>
      <c r="U28" t="str">
        <f>IF(X28=0, "",IF(ISNA(VLOOKUP(X28,Registration!$A$2:$C$577,2,0)),"Not registered",IF(VLOOKUP(X28,Registration!$A$2:$C$577,2,0)=0,"Not registered",VLOOKUP(X28,Registration!$A$2:$C$577,2,0))))</f>
        <v xml:space="preserve">Eva Welstead </v>
      </c>
      <c r="V28" t="str">
        <f>IF(X28=0, "",IF(ISNA(VLOOKUP(X28,Registration!$A$2:$C$577,3,0)),"Not registered",IF(VLOOKUP(X28,Registration!$A$2:$C$577,3,0)=0,"Not registered",VLOOKUP(X28,Registration!$A$2:$C$577,3,0))))</f>
        <v>Wimborne AC</v>
      </c>
      <c r="W28" t="str">
        <f>IF(X28=0, "",IF(ISNA(VLOOKUP(X28,Registration!$A$2:$D$577,4,0)),"Not registered",IF(VLOOKUP(X28,Registration!$A$2:$D$577,4,0)=0,"Not registered",VLOOKUP(X28,Registration!$A$2:$D$577,4,0))))</f>
        <v>U13G</v>
      </c>
      <c r="X28" s="17">
        <v>173</v>
      </c>
      <c r="Y28" s="17">
        <v>13.4</v>
      </c>
      <c r="AA28" s="15">
        <v>2</v>
      </c>
      <c r="AB28" s="16"/>
      <c r="AC28" t="str">
        <f>IF(AF28=0, "",IF(ISNA(VLOOKUP(AF28,Registration!$A$2:$C$577,2,0)),"Not registered",IF(VLOOKUP(AF28,Registration!$A$2:$C$577,2,0)=0,"Not registered",VLOOKUP(AF28,Registration!$A$2:$C$577,2,0))))</f>
        <v/>
      </c>
      <c r="AD28" t="str">
        <f>IF(AF28=0, "",IF(ISNA(VLOOKUP(AF28,Registration!$A$2:$C$577,3,0)),"Not registered",IF(VLOOKUP(AF28,Registration!$A$2:$C$577,3,0)=0,"Not registered",VLOOKUP(AF28,Registration!$A$2:$C$577,3,0))))</f>
        <v/>
      </c>
      <c r="AE28" t="str">
        <f>IF(AF28=0, "",IF(ISNA(VLOOKUP(AF28,Registration!$A$2:$D$477,4,0)),"Not registered",IF(VLOOKUP(AF28,Registration!$A$2:$D$477,4,0)=0,"Not registered",VLOOKUP(AF28,Registration!$A$2:$D$477,4,0))))</f>
        <v/>
      </c>
      <c r="AF28" s="17"/>
      <c r="AG28" s="17"/>
    </row>
    <row r="29" spans="2:33" x14ac:dyDescent="0.25">
      <c r="B29" s="15">
        <v>4</v>
      </c>
      <c r="C29" s="19"/>
      <c r="D29" t="str">
        <f>IF(G29=0, "",IF(ISNA(VLOOKUP(G29,Registration!$A$2:$C$577,2,0)),"Not registered",IF(VLOOKUP(G29,Registration!$A$2:$C$577,2,0)=0,"Not registered",VLOOKUP(G29,Registration!$A$2:$C$577,2,0))))</f>
        <v/>
      </c>
      <c r="E29" t="str">
        <f>IF(G29=0, "",IF(ISNA(VLOOKUP(G29,Registration!$A$2:$C$577,3,0)),"Not registered",IF(VLOOKUP(G29,Registration!$A$2:$C$577,3,0)=0,"Not registered",VLOOKUP(G29,Registration!$A$2:$C$577,3,0))))</f>
        <v/>
      </c>
      <c r="F29" t="str">
        <f>IF(G29=0, "",IF(ISNA(VLOOKUP(G29,Registration!$A$2:$D$577,4,0)),"Not registered",IF(VLOOKUP(G29,Registration!$A$2:$D$577,4,0)=0,"Not registered",VLOOKUP(G29,Registration!$A$2:$D$577,4,0))))</f>
        <v/>
      </c>
      <c r="G29" s="17"/>
      <c r="H29" s="17"/>
      <c r="K29" s="15">
        <v>4</v>
      </c>
      <c r="L29" s="19"/>
      <c r="M29" t="str">
        <f>IF(P29=0, "",IF(ISNA(VLOOKUP(P29,Registration!$A$2:$C$577,2,0)),"Not registered",IF(VLOOKUP(P29,Registration!$A$2:$C$577,2,0)=0,"Not registered",VLOOKUP(P29,Registration!$A$2:$C$577,2,0))))</f>
        <v/>
      </c>
      <c r="N29" t="str">
        <f>IF(P29=0, "",IF(ISNA(VLOOKUP(P29,Registration!$A$2:$C$577,3,0)),"Not registered",IF(VLOOKUP(P29,Registration!$A$2:$C$577,3,0)=0,"Not registered",VLOOKUP(P29,Registration!$A$2:$C$577,3,0))))</f>
        <v/>
      </c>
      <c r="O29" t="str">
        <f>IF(P29=0, "",IF(ISNA(VLOOKUP(P29,Registration!$A$2:$D$577,4,0)),"Not registered",IF(VLOOKUP(P29,Registration!$A$2:$D$577,4,0)=0,"Not registered",VLOOKUP(P29,Registration!$A$2:$D$577,4,0))))</f>
        <v/>
      </c>
      <c r="P29" s="17"/>
      <c r="Q29" s="17"/>
      <c r="S29" s="15">
        <v>4</v>
      </c>
      <c r="T29" s="19"/>
      <c r="U29" t="str">
        <f>IF(X29=0, "",IF(ISNA(VLOOKUP(X29,Registration!$A$2:$C$577,2,0)),"Not registered",IF(VLOOKUP(X29,Registration!$A$2:$C$577,2,0)=0,"Not registered",VLOOKUP(X29,Registration!$A$2:$C$577,2,0))))</f>
        <v>Neve abery</v>
      </c>
      <c r="V29" t="str">
        <f>IF(X29=0, "",IF(ISNA(VLOOKUP(X29,Registration!$A$2:$C$577,3,0)),"Not registered",IF(VLOOKUP(X29,Registration!$A$2:$C$577,3,0)=0,"Not registered",VLOOKUP(X29,Registration!$A$2:$C$577,3,0))))</f>
        <v>copac</v>
      </c>
      <c r="W29" t="str">
        <f>IF(X29=0, "",IF(ISNA(VLOOKUP(X29,Registration!$A$2:$D$577,4,0)),"Not registered",IF(VLOOKUP(X29,Registration!$A$2:$D$577,4,0)=0,"Not registered",VLOOKUP(X29,Registration!$A$2:$D$577,4,0))))</f>
        <v>U13G</v>
      </c>
      <c r="X29" s="17">
        <v>101</v>
      </c>
      <c r="Y29" s="18">
        <v>14.4</v>
      </c>
      <c r="AA29" s="15">
        <v>3</v>
      </c>
      <c r="AB29" s="16"/>
      <c r="AC29" t="str">
        <f>IF(AF29=0, "",IF(ISNA(VLOOKUP(AF29,Registration!$A$2:$C$577,2,0)),"Not registered",IF(VLOOKUP(AF29,Registration!$A$2:$C$577,2,0)=0,"Not registered",VLOOKUP(AF29,Registration!$A$2:$C$577,2,0))))</f>
        <v/>
      </c>
      <c r="AD29" t="str">
        <f>IF(AF29=0, "",IF(ISNA(VLOOKUP(AF29,Registration!$A$2:$C$577,3,0)),"Not registered",IF(VLOOKUP(AF29,Registration!$A$2:$C$577,3,0)=0,"Not registered",VLOOKUP(AF29,Registration!$A$2:$C$577,3,0))))</f>
        <v/>
      </c>
      <c r="AE29" t="str">
        <f>IF(AF29=0, "",IF(ISNA(VLOOKUP(AF29,Registration!$A$2:$D$477,4,0)),"Not registered",IF(VLOOKUP(AF29,Registration!$A$2:$D$477,4,0)=0,"Not registered",VLOOKUP(AF29,Registration!$A$2:$D$477,4,0))))</f>
        <v/>
      </c>
      <c r="AF29" s="17"/>
      <c r="AG29" s="18"/>
    </row>
    <row r="30" spans="2:33" x14ac:dyDescent="0.25">
      <c r="B30" s="15">
        <v>5</v>
      </c>
      <c r="C30" s="9"/>
      <c r="D30" t="str">
        <f>IF(G30=0, "",IF(ISNA(VLOOKUP(G30,Registration!$A$2:$C$577,2,0)),"Not registered",IF(VLOOKUP(G30,Registration!$A$2:$C$577,2,0)=0,"Not registered",VLOOKUP(G30,Registration!$A$2:$C$577,2,0))))</f>
        <v/>
      </c>
      <c r="E30" t="str">
        <f>IF(G30=0, "",IF(ISNA(VLOOKUP(G30,Registration!$A$2:$C$577,3,0)),"Not registered",IF(VLOOKUP(G30,Registration!$A$2:$C$577,3,0)=0,"Not registered",VLOOKUP(G30,Registration!$A$2:$C$577,3,0))))</f>
        <v/>
      </c>
      <c r="F30" t="str">
        <f>IF(G30=0, "",IF(ISNA(VLOOKUP(G30,Registration!$A$2:$D$577,4,0)),"Not registered",IF(VLOOKUP(G30,Registration!$A$2:$D$577,4,0)=0,"Not registered",VLOOKUP(G30,Registration!$A$2:$D$577,4,0))))</f>
        <v/>
      </c>
      <c r="G30" s="17"/>
      <c r="H30" s="17"/>
      <c r="K30" s="15">
        <v>5</v>
      </c>
      <c r="L30" s="9"/>
      <c r="M30" t="str">
        <f>IF(P30=0, "",IF(ISNA(VLOOKUP(P30,Registration!$A$2:$C$577,2,0)),"Not registered",IF(VLOOKUP(P30,Registration!$A$2:$C$577,2,0)=0,"Not registered",VLOOKUP(P30,Registration!$A$2:$C$577,2,0))))</f>
        <v/>
      </c>
      <c r="N30" t="str">
        <f>IF(P30=0, "",IF(ISNA(VLOOKUP(P30,Registration!$A$2:$C$577,3,0)),"Not registered",IF(VLOOKUP(P30,Registration!$A$2:$C$577,3,0)=0,"Not registered",VLOOKUP(P30,Registration!$A$2:$C$577,3,0))))</f>
        <v/>
      </c>
      <c r="O30" t="str">
        <f>IF(P30=0, "",IF(ISNA(VLOOKUP(P30,Registration!$A$2:$D$577,4,0)),"Not registered",IF(VLOOKUP(P30,Registration!$A$2:$D$577,4,0)=0,"Not registered",VLOOKUP(P30,Registration!$A$2:$D$577,4,0))))</f>
        <v/>
      </c>
      <c r="P30" s="17"/>
      <c r="Q30" s="17"/>
      <c r="S30" s="15">
        <v>5</v>
      </c>
      <c r="T30" s="9"/>
      <c r="U30" t="str">
        <f>IF(X30=0, "",IF(ISNA(VLOOKUP(X30,Registration!$A$2:$C$577,2,0)),"Not registered",IF(VLOOKUP(X30,Registration!$A$2:$C$577,2,0)=0,"Not registered",VLOOKUP(X30,Registration!$A$2:$C$577,2,0))))</f>
        <v>Elyse Singletary</v>
      </c>
      <c r="V30" t="str">
        <f>IF(X30=0, "",IF(ISNA(VLOOKUP(X30,Registration!$A$2:$C$577,3,0)),"Not registered",IF(VLOOKUP(X30,Registration!$A$2:$C$577,3,0)=0,"Not registered",VLOOKUP(X30,Registration!$A$2:$C$577,3,0))))</f>
        <v>North Devon</v>
      </c>
      <c r="W30" t="str">
        <f>IF(X30=0, "",IF(ISNA(VLOOKUP(X30,Registration!$A$2:$D$577,4,0)),"Not registered",IF(VLOOKUP(X30,Registration!$A$2:$D$577,4,0)=0,"Not registered",VLOOKUP(X30,Registration!$A$2:$D$577,4,0))))</f>
        <v>U13G</v>
      </c>
      <c r="X30" s="17">
        <v>159</v>
      </c>
      <c r="Y30" s="18">
        <v>14.4</v>
      </c>
      <c r="AA30" s="15">
        <v>4</v>
      </c>
      <c r="AB30" s="19"/>
      <c r="AC30" t="str">
        <f>IF(AF30=0, "",IF(ISNA(VLOOKUP(AF30,Registration!$A$2:$C$577,2,0)),"Not registered",IF(VLOOKUP(AF30,Registration!$A$2:$C$577,2,0)=0,"Not registered",VLOOKUP(AF30,Registration!$A$2:$C$577,2,0))))</f>
        <v/>
      </c>
      <c r="AD30" t="str">
        <f>IF(AF30=0, "",IF(ISNA(VLOOKUP(AF30,Registration!$A$2:$C$577,3,0)),"Not registered",IF(VLOOKUP(AF30,Registration!$A$2:$C$577,3,0)=0,"Not registered",VLOOKUP(AF30,Registration!$A$2:$C$577,3,0))))</f>
        <v/>
      </c>
      <c r="AE30" t="str">
        <f>IF(AF30=0, "",IF(ISNA(VLOOKUP(AF30,Registration!$A$2:$D$477,4,0)),"Not registered",IF(VLOOKUP(AF30,Registration!$A$2:$D$477,4,0)=0,"Not registered",VLOOKUP(AF30,Registration!$A$2:$D$477,4,0))))</f>
        <v/>
      </c>
      <c r="AF30" s="17"/>
      <c r="AG30" s="17"/>
    </row>
    <row r="31" spans="2:33" x14ac:dyDescent="0.25">
      <c r="B31" s="15">
        <v>6</v>
      </c>
      <c r="C31" s="16"/>
      <c r="D31" t="str">
        <f>IF(G31=0, "",IF(ISNA(VLOOKUP(G31,Registration!$A$2:$C$577,2,0)),"Not registered",IF(VLOOKUP(G31,Registration!$A$2:$C$577,2,0)=0,"Not registered",VLOOKUP(G31,Registration!$A$2:$C$577,2,0))))</f>
        <v/>
      </c>
      <c r="E31" t="str">
        <f>IF(G31=0, "",IF(ISNA(VLOOKUP(G31,Registration!$A$2:$C$577,3,0)),"Not registered",IF(VLOOKUP(G31,Registration!$A$2:$C$577,3,0)=0,"Not registered",VLOOKUP(G31,Registration!$A$2:$C$577,3,0))))</f>
        <v/>
      </c>
      <c r="F31" t="str">
        <f>IF(G31=0, "",IF(ISNA(VLOOKUP(G31,Registration!$A$2:$D$577,4,0)),"Not registered",IF(VLOOKUP(G31,Registration!$A$2:$D$577,4,0)=0,"Not registered",VLOOKUP(G31,Registration!$A$2:$D$577,4,0))))</f>
        <v/>
      </c>
      <c r="G31" s="17"/>
      <c r="H31" s="17"/>
      <c r="K31" s="15">
        <v>6</v>
      </c>
      <c r="L31" s="16"/>
      <c r="M31" t="str">
        <f>IF(P31=0, "",IF(ISNA(VLOOKUP(P31,Registration!$A$2:$C$577,2,0)),"Not registered",IF(VLOOKUP(P31,Registration!$A$2:$C$577,2,0)=0,"Not registered",VLOOKUP(P31,Registration!$A$2:$C$577,2,0))))</f>
        <v/>
      </c>
      <c r="N31" t="str">
        <f>IF(P31=0, "",IF(ISNA(VLOOKUP(P31,Registration!$A$2:$C$577,3,0)),"Not registered",IF(VLOOKUP(P31,Registration!$A$2:$C$577,3,0)=0,"Not registered",VLOOKUP(P31,Registration!$A$2:$C$577,3,0))))</f>
        <v/>
      </c>
      <c r="O31" t="str">
        <f>IF(P31=0, "",IF(ISNA(VLOOKUP(P31,Registration!$A$2:$D$577,4,0)),"Not registered",IF(VLOOKUP(P31,Registration!$A$2:$D$577,4,0)=0,"Not registered",VLOOKUP(P31,Registration!$A$2:$D$577,4,0))))</f>
        <v/>
      </c>
      <c r="P31" s="17"/>
      <c r="Q31" s="17"/>
      <c r="S31" s="15">
        <v>6</v>
      </c>
      <c r="T31" s="16"/>
      <c r="U31" t="str">
        <f>IF(X31=0, "",IF(ISNA(VLOOKUP(X31,Registration!$A$2:$C$577,2,0)),"Not registered",IF(VLOOKUP(X31,Registration!$A$2:$C$577,2,0)=0,"Not registered",VLOOKUP(X31,Registration!$A$2:$C$577,2,0))))</f>
        <v>Ella Hutton</v>
      </c>
      <c r="V31" t="str">
        <f>IF(X31=0, "",IF(ISNA(VLOOKUP(X31,Registration!$A$2:$C$577,3,0)),"Not registered",IF(VLOOKUP(X31,Registration!$A$2:$C$577,3,0)=0,"Not registered",VLOOKUP(X31,Registration!$A$2:$C$577,3,0))))</f>
        <v>City Of Portsmouth AC</v>
      </c>
      <c r="W31" t="str">
        <f>IF(X31=0, "",IF(ISNA(VLOOKUP(X31,Registration!$A$2:$D$577,4,0)),"Not registered",IF(VLOOKUP(X31,Registration!$A$2:$D$577,4,0)=0,"Not registered",VLOOKUP(X31,Registration!$A$2:$D$577,4,0))))</f>
        <v>U13G</v>
      </c>
      <c r="X31" s="17">
        <v>131</v>
      </c>
      <c r="Y31" s="18">
        <v>14.5</v>
      </c>
      <c r="AA31" s="15">
        <v>5</v>
      </c>
      <c r="AB31" s="9"/>
      <c r="AC31" t="str">
        <f>IF(AF31=0, "",IF(ISNA(VLOOKUP(AF31,Registration!$A$2:$C$577,2,0)),"Not registered",IF(VLOOKUP(AF31,Registration!$A$2:$C$577,2,0)=0,"Not registered",VLOOKUP(AF31,Registration!$A$2:$C$577,2,0))))</f>
        <v/>
      </c>
      <c r="AD31" t="str">
        <f>IF(AF31=0, "",IF(ISNA(VLOOKUP(AF31,Registration!$A$2:$C$577,3,0)),"Not registered",IF(VLOOKUP(AF31,Registration!$A$2:$C$577,3,0)=0,"Not registered",VLOOKUP(AF31,Registration!$A$2:$C$577,3,0))))</f>
        <v/>
      </c>
      <c r="AE31" t="str">
        <f>IF(AF31=0, "",IF(ISNA(VLOOKUP(AF31,Registration!$A$2:$D$477,4,0)),"Not registered",IF(VLOOKUP(AF31,Registration!$A$2:$D$477,4,0)=0,"Not registered",VLOOKUP(AF31,Registration!$A$2:$D$477,4,0))))</f>
        <v/>
      </c>
      <c r="AF31" s="17"/>
      <c r="AG31" s="17"/>
    </row>
    <row r="32" spans="2:33" x14ac:dyDescent="0.25">
      <c r="B32" s="15">
        <v>7</v>
      </c>
      <c r="C32" s="16"/>
      <c r="D32" t="str">
        <f>IF(G32=0, "",IF(ISNA(VLOOKUP(G32,Registration!$A$2:$C$577,2,0)),"Not registered",IF(VLOOKUP(G32,Registration!$A$2:$C$577,2,0)=0,"Not registered",VLOOKUP(G32,Registration!$A$2:$C$577,2,0))))</f>
        <v/>
      </c>
      <c r="E32" t="str">
        <f>IF(G32=0, "",IF(ISNA(VLOOKUP(G32,Registration!$A$2:$C$577,3,0)),"Not registered",IF(VLOOKUP(G32,Registration!$A$2:$C$577,3,0)=0,"Not registered",VLOOKUP(G32,Registration!$A$2:$C$577,3,0))))</f>
        <v/>
      </c>
      <c r="F32" t="str">
        <f>IF(G32=0, "",IF(ISNA(VLOOKUP(G32,Registration!$A$2:$D$577,4,0)),"Not registered",IF(VLOOKUP(G32,Registration!$A$2:$D$577,4,0)=0,"Not registered",VLOOKUP(G32,Registration!$A$2:$D$577,4,0))))</f>
        <v/>
      </c>
      <c r="G32" s="17"/>
      <c r="H32" s="17"/>
      <c r="K32" s="15">
        <v>7</v>
      </c>
      <c r="L32" s="16"/>
      <c r="M32" t="str">
        <f>IF(P32=0, "",IF(ISNA(VLOOKUP(P32,Registration!$A$2:$C$577,2,0)),"Not registered",IF(VLOOKUP(P32,Registration!$A$2:$C$577,2,0)=0,"Not registered",VLOOKUP(P32,Registration!$A$2:$C$577,2,0))))</f>
        <v/>
      </c>
      <c r="N32" t="str">
        <f>IF(P32=0, "",IF(ISNA(VLOOKUP(P32,Registration!$A$2:$C$577,3,0)),"Not registered",IF(VLOOKUP(P32,Registration!$A$2:$C$577,3,0)=0,"Not registered",VLOOKUP(P32,Registration!$A$2:$C$577,3,0))))</f>
        <v/>
      </c>
      <c r="O32" t="str">
        <f>IF(P32=0, "",IF(ISNA(VLOOKUP(P32,Registration!$A$2:$D$577,4,0)),"Not registered",IF(VLOOKUP(P32,Registration!$A$2:$D$577,4,0)=0,"Not registered",VLOOKUP(P32,Registration!$A$2:$D$577,4,0))))</f>
        <v/>
      </c>
      <c r="P32" s="17"/>
      <c r="Q32" s="17"/>
      <c r="S32" s="15">
        <v>7</v>
      </c>
      <c r="T32" s="16"/>
      <c r="U32" t="str">
        <f>IF(X32=0, "",IF(ISNA(VLOOKUP(X32,Registration!$A$2:$C$577,2,0)),"Not registered",IF(VLOOKUP(X32,Registration!$A$2:$C$577,2,0)=0,"Not registered",VLOOKUP(X32,Registration!$A$2:$C$577,2,0))))</f>
        <v xml:space="preserve">Emily  Coltman </v>
      </c>
      <c r="V32" t="str">
        <f>IF(X32=0, "",IF(ISNA(VLOOKUP(X32,Registration!$A$2:$C$577,3,0)),"Not registered",IF(VLOOKUP(X32,Registration!$A$2:$C$577,3,0)=0,"Not registered",VLOOKUP(X32,Registration!$A$2:$C$577,3,0))))</f>
        <v>Bournemouth AC</v>
      </c>
      <c r="W32" t="str">
        <f>IF(X32=0, "",IF(ISNA(VLOOKUP(X32,Registration!$A$2:$D$577,4,0)),"Not registered",IF(VLOOKUP(X32,Registration!$A$2:$D$577,4,0)=0,"Not registered",VLOOKUP(X32,Registration!$A$2:$D$577,4,0))))</f>
        <v>U13G</v>
      </c>
      <c r="X32" s="17">
        <v>111</v>
      </c>
      <c r="Y32" s="17">
        <v>15.7</v>
      </c>
      <c r="AA32" s="15">
        <v>6</v>
      </c>
      <c r="AB32" s="16"/>
      <c r="AC32" t="str">
        <f>IF(AF32=0, "",IF(ISNA(VLOOKUP(AF32,Registration!$A$2:$C$577,2,0)),"Not registered",IF(VLOOKUP(AF32,Registration!$A$2:$C$577,2,0)=0,"Not registered",VLOOKUP(AF32,Registration!$A$2:$C$577,2,0))))</f>
        <v/>
      </c>
      <c r="AD32" t="str">
        <f>IF(AF32=0, "",IF(ISNA(VLOOKUP(AF32,Registration!$A$2:$C$577,3,0)),"Not registered",IF(VLOOKUP(AF32,Registration!$A$2:$C$577,3,0)=0,"Not registered",VLOOKUP(AF32,Registration!$A$2:$C$577,3,0))))</f>
        <v/>
      </c>
      <c r="AE32" t="str">
        <f>IF(AF32=0, "",IF(ISNA(VLOOKUP(AF32,Registration!$A$2:$D$477,4,0)),"Not registered",IF(VLOOKUP(AF32,Registration!$A$2:$D$477,4,0)=0,"Not registered",VLOOKUP(AF32,Registration!$A$2:$D$477,4,0))))</f>
        <v/>
      </c>
      <c r="AF32" s="17"/>
      <c r="AG32" s="17"/>
    </row>
    <row r="33" spans="2:33" x14ac:dyDescent="0.25">
      <c r="B33" s="15">
        <v>8</v>
      </c>
      <c r="C33" s="16"/>
      <c r="D33" t="str">
        <f>IF(G33=0, "",IF(ISNA(VLOOKUP(G33,Registration!$A$2:$C$577,2,0)),"Not registered",IF(VLOOKUP(G33,Registration!$A$2:$C$577,2,0)=0,"Not registered",VLOOKUP(G33,Registration!$A$2:$C$577,2,0))))</f>
        <v/>
      </c>
      <c r="E33" t="str">
        <f>IF(G33=0, "",IF(ISNA(VLOOKUP(G33,Registration!$A$2:$C$577,3,0)),"Not registered",IF(VLOOKUP(G33,Registration!$A$2:$C$577,3,0)=0,"Not registered",VLOOKUP(G33,Registration!$A$2:$C$577,3,0))))</f>
        <v/>
      </c>
      <c r="F33" t="str">
        <f>IF(G33=0, "",IF(ISNA(VLOOKUP(G33,Registration!$A$2:$D$577,4,0)),"Not registered",IF(VLOOKUP(G33,Registration!$A$2:$D$577,4,0)=0,"Not registered",VLOOKUP(G33,Registration!$A$2:$D$577,4,0))))</f>
        <v/>
      </c>
      <c r="G33" s="21"/>
      <c r="H33" s="17"/>
      <c r="K33" s="15">
        <v>8</v>
      </c>
      <c r="L33" s="16"/>
      <c r="M33" t="str">
        <f>IF(P33=0, "",IF(ISNA(VLOOKUP(P33,Registration!$A$2:$C$577,2,0)),"Not registered",IF(VLOOKUP(P33,Registration!$A$2:$C$577,2,0)=0,"Not registered",VLOOKUP(P33,Registration!$A$2:$C$577,2,0))))</f>
        <v/>
      </c>
      <c r="N33" t="str">
        <f>IF(P33=0, "",IF(ISNA(VLOOKUP(P33,Registration!$A$2:$C$577,3,0)),"Not registered",IF(VLOOKUP(P33,Registration!$A$2:$C$577,3,0)=0,"Not registered",VLOOKUP(P33,Registration!$A$2:$C$577,3,0))))</f>
        <v/>
      </c>
      <c r="O33" t="str">
        <f>IF(P33=0, "",IF(ISNA(VLOOKUP(P33,Registration!$A$2:$D$577,4,0)),"Not registered",IF(VLOOKUP(P33,Registration!$A$2:$D$577,4,0)=0,"Not registered",VLOOKUP(P33,Registration!$A$2:$D$577,4,0))))</f>
        <v/>
      </c>
      <c r="P33" s="21"/>
      <c r="Q33" s="17"/>
      <c r="S33" s="15">
        <v>8</v>
      </c>
      <c r="T33" s="16"/>
      <c r="U33" t="str">
        <f>IF(X33=0, "",IF(ISNA(VLOOKUP(X33,Registration!$A$2:$C$577,2,0)),"Not registered",IF(VLOOKUP(X33,Registration!$A$2:$C$577,2,0)=0,"Not registered",VLOOKUP(X33,Registration!$A$2:$C$577,2,0))))</f>
        <v>Gracie  Bunting</v>
      </c>
      <c r="V33" t="str">
        <f>IF(X33=0, "",IF(ISNA(VLOOKUP(X33,Registration!$A$2:$C$577,3,0)),"Not registered",IF(VLOOKUP(X33,Registration!$A$2:$C$577,3,0)=0,"Not registered",VLOOKUP(X33,Registration!$A$2:$C$577,3,0))))</f>
        <v>Wimborne AC</v>
      </c>
      <c r="W33" t="str">
        <f>IF(X33=0, "",IF(ISNA(VLOOKUP(X33,Registration!$A$2:$D$577,4,0)),"Not registered",IF(VLOOKUP(X33,Registration!$A$2:$D$577,4,0)=0,"Not registered",VLOOKUP(X33,Registration!$A$2:$D$577,4,0))))</f>
        <v>U13G</v>
      </c>
      <c r="X33" s="17">
        <v>108</v>
      </c>
      <c r="Y33" s="17">
        <v>16.2</v>
      </c>
      <c r="AA33" s="15">
        <v>7</v>
      </c>
      <c r="AB33" s="16"/>
      <c r="AC33" t="str">
        <f>IF(AF33=0, "",IF(ISNA(VLOOKUP(AF33,Registration!$A$2:$C$577,2,0)),"Not registered",IF(VLOOKUP(AF33,Registration!$A$2:$C$577,2,0)=0,"Not registered",VLOOKUP(AF33,Registration!$A$2:$C$577,2,0))))</f>
        <v/>
      </c>
      <c r="AD33" t="str">
        <f>IF(AF33=0, "",IF(ISNA(VLOOKUP(AF33,Registration!$A$2:$C$577,3,0)),"Not registered",IF(VLOOKUP(AF33,Registration!$A$2:$C$577,3,0)=0,"Not registered",VLOOKUP(AF33,Registration!$A$2:$C$577,3,0))))</f>
        <v/>
      </c>
      <c r="AE33" t="str">
        <f>IF(AF33=0, "",IF(ISNA(VLOOKUP(AF33,Registration!$A$2:$D$477,4,0)),"Not registered",IF(VLOOKUP(AF33,Registration!$A$2:$D$477,4,0)=0,"Not registered",VLOOKUP(AF33,Registration!$A$2:$D$477,4,0))))</f>
        <v/>
      </c>
      <c r="AF33" s="17"/>
      <c r="AG33" s="17"/>
    </row>
    <row r="34" spans="2:33" x14ac:dyDescent="0.25">
      <c r="AA34" s="15">
        <v>8</v>
      </c>
      <c r="AB34" s="16"/>
      <c r="AC34" t="str">
        <f>IF(AF34=0, "",IF(ISNA(VLOOKUP(AF34,Registration!$A$2:$C$577,2,0)),"Not registered",IF(VLOOKUP(AF34,Registration!$A$2:$C$577,2,0)=0,"Not registered",VLOOKUP(AF34,Registration!$A$2:$C$577,2,0))))</f>
        <v/>
      </c>
      <c r="AD34" t="str">
        <f>IF(AF34=0, "",IF(ISNA(VLOOKUP(AF34,Registration!$A$2:$C$577,3,0)),"Not registered",IF(VLOOKUP(AF34,Registration!$A$2:$C$577,3,0)=0,"Not registered",VLOOKUP(AF34,Registration!$A$2:$C$577,3,0))))</f>
        <v/>
      </c>
      <c r="AE34" t="str">
        <f>IF(AF34=0, "",IF(ISNA(VLOOKUP(AF34,Registration!$A$2:$D$477,4,0)),"Not registered",IF(VLOOKUP(AF34,Registration!$A$2:$D$477,4,0)=0,"Not registered",VLOOKUP(AF34,Registration!$A$2:$D$477,4,0))))</f>
        <v/>
      </c>
      <c r="AF34" s="21"/>
      <c r="AG34" s="17"/>
    </row>
    <row r="36" spans="2:33" x14ac:dyDescent="0.25">
      <c r="B36"/>
      <c r="C36"/>
      <c r="D36"/>
      <c r="E36"/>
      <c r="F36"/>
      <c r="G36"/>
      <c r="H36"/>
      <c r="K36"/>
      <c r="L36"/>
      <c r="M36"/>
      <c r="N36"/>
      <c r="O36"/>
      <c r="P36"/>
      <c r="Q36"/>
      <c r="S36" s="25"/>
      <c r="T36" s="25"/>
      <c r="U36" s="26"/>
      <c r="V36" s="26"/>
      <c r="W36" s="26"/>
      <c r="X36" s="25"/>
      <c r="Y36" s="25"/>
    </row>
    <row r="37" spans="2:33" x14ac:dyDescent="0.25">
      <c r="B37"/>
      <c r="C37"/>
      <c r="D37"/>
      <c r="E37"/>
      <c r="F37"/>
      <c r="G37"/>
      <c r="H37"/>
      <c r="K37"/>
      <c r="L37"/>
      <c r="M37"/>
      <c r="N37"/>
      <c r="O37"/>
      <c r="P37"/>
      <c r="Q37"/>
      <c r="S37" s="27"/>
      <c r="T37" s="27"/>
      <c r="U37" s="28"/>
      <c r="V37" s="28"/>
      <c r="W37" s="29"/>
      <c r="X37" s="27"/>
      <c r="Y37" s="27"/>
      <c r="AA37"/>
      <c r="AB37"/>
      <c r="AC37"/>
      <c r="AD37"/>
      <c r="AE37"/>
      <c r="AF37"/>
      <c r="AG37"/>
    </row>
    <row r="38" spans="2:33" x14ac:dyDescent="0.25">
      <c r="B38"/>
      <c r="C38"/>
      <c r="D38"/>
      <c r="E38"/>
      <c r="F38"/>
      <c r="G38"/>
      <c r="H38"/>
      <c r="K38"/>
      <c r="L38"/>
      <c r="M38"/>
      <c r="N38"/>
      <c r="O38"/>
      <c r="P38"/>
      <c r="Q38"/>
      <c r="S38" s="27"/>
      <c r="T38" s="27"/>
      <c r="U38" s="28"/>
      <c r="V38" s="28"/>
      <c r="W38" s="29"/>
      <c r="X38" s="27"/>
      <c r="Y38" s="27"/>
      <c r="AA38"/>
      <c r="AB38"/>
      <c r="AC38"/>
      <c r="AD38"/>
      <c r="AE38"/>
      <c r="AF38"/>
      <c r="AG38"/>
    </row>
    <row r="39" spans="2:33" x14ac:dyDescent="0.25">
      <c r="B39"/>
      <c r="C39"/>
      <c r="D39"/>
      <c r="E39"/>
      <c r="F39"/>
      <c r="G39"/>
      <c r="H39"/>
      <c r="K39"/>
      <c r="L39"/>
      <c r="M39"/>
      <c r="N39"/>
      <c r="O39"/>
      <c r="P39"/>
      <c r="Q39"/>
      <c r="S39" s="27"/>
      <c r="T39" s="27"/>
      <c r="U39" s="28"/>
      <c r="V39" s="28"/>
      <c r="W39" s="29"/>
      <c r="X39" s="27"/>
      <c r="Y39" s="27"/>
      <c r="AA39"/>
      <c r="AB39"/>
      <c r="AC39"/>
      <c r="AD39"/>
      <c r="AE39"/>
      <c r="AF39"/>
      <c r="AG39"/>
    </row>
    <row r="40" spans="2:33" x14ac:dyDescent="0.25">
      <c r="B40"/>
      <c r="C40"/>
      <c r="D40"/>
      <c r="E40"/>
      <c r="F40"/>
      <c r="G40"/>
      <c r="H40"/>
      <c r="K40"/>
      <c r="L40"/>
      <c r="M40"/>
      <c r="N40"/>
      <c r="O40"/>
      <c r="P40"/>
      <c r="Q40"/>
      <c r="S40" s="27"/>
      <c r="T40" s="31"/>
      <c r="U40" s="28"/>
      <c r="V40" s="28"/>
      <c r="W40" s="29"/>
      <c r="X40" s="27"/>
      <c r="Y40" s="27"/>
      <c r="AA40"/>
      <c r="AB40"/>
      <c r="AC40"/>
      <c r="AD40"/>
      <c r="AE40"/>
      <c r="AF40"/>
      <c r="AG40"/>
    </row>
    <row r="41" spans="2:33" x14ac:dyDescent="0.25">
      <c r="B41"/>
      <c r="C41"/>
      <c r="D41"/>
      <c r="E41"/>
      <c r="F41"/>
      <c r="G41"/>
      <c r="H41"/>
      <c r="K41"/>
      <c r="L41"/>
      <c r="M41"/>
      <c r="N41"/>
      <c r="O41"/>
      <c r="P41"/>
      <c r="Q41"/>
      <c r="S41" s="27"/>
      <c r="T41" s="25"/>
      <c r="U41" s="28"/>
      <c r="V41" s="28"/>
      <c r="W41" s="29"/>
      <c r="X41" s="27"/>
      <c r="Y41" s="27"/>
      <c r="AA41"/>
      <c r="AB41"/>
      <c r="AC41"/>
      <c r="AD41"/>
      <c r="AE41"/>
      <c r="AF41"/>
      <c r="AG41"/>
    </row>
    <row r="42" spans="2:33" x14ac:dyDescent="0.25">
      <c r="B42"/>
      <c r="C42"/>
      <c r="D42"/>
      <c r="E42"/>
      <c r="F42"/>
      <c r="G42"/>
      <c r="H42"/>
      <c r="K42"/>
      <c r="L42"/>
      <c r="M42"/>
      <c r="N42"/>
      <c r="O42"/>
      <c r="P42"/>
      <c r="Q42"/>
      <c r="S42" s="27"/>
      <c r="T42" s="27"/>
      <c r="U42" s="28"/>
      <c r="V42" s="28"/>
      <c r="W42" s="29"/>
      <c r="X42" s="27"/>
      <c r="Y42" s="27"/>
      <c r="AA42"/>
      <c r="AB42"/>
      <c r="AC42"/>
      <c r="AD42"/>
      <c r="AE42"/>
      <c r="AF42"/>
      <c r="AG42"/>
    </row>
    <row r="43" spans="2:33" x14ac:dyDescent="0.25">
      <c r="B43"/>
      <c r="C43"/>
      <c r="D43"/>
      <c r="E43"/>
      <c r="F43"/>
      <c r="G43"/>
      <c r="H43"/>
      <c r="K43"/>
      <c r="L43"/>
      <c r="M43"/>
      <c r="N43"/>
      <c r="O43"/>
      <c r="P43"/>
      <c r="Q43"/>
      <c r="S43" s="27"/>
      <c r="T43" s="27"/>
      <c r="U43" s="28"/>
      <c r="V43" s="28"/>
      <c r="W43" s="29"/>
      <c r="X43" s="27"/>
      <c r="Y43" s="27"/>
      <c r="AA43"/>
      <c r="AB43"/>
      <c r="AC43"/>
      <c r="AD43"/>
      <c r="AE43"/>
      <c r="AF43"/>
      <c r="AG43"/>
    </row>
    <row r="44" spans="2:33" x14ac:dyDescent="0.25">
      <c r="B44"/>
      <c r="C44"/>
      <c r="D44"/>
      <c r="E44"/>
      <c r="F44"/>
      <c r="G44"/>
      <c r="H44"/>
      <c r="K44"/>
      <c r="L44"/>
      <c r="M44"/>
      <c r="N44"/>
      <c r="O44"/>
      <c r="P44"/>
      <c r="Q44"/>
      <c r="S44" s="27"/>
      <c r="T44" s="27"/>
      <c r="U44" s="28"/>
      <c r="V44" s="28"/>
      <c r="W44" s="29"/>
      <c r="X44" s="31"/>
      <c r="Y44" s="27"/>
      <c r="AA44"/>
      <c r="AB44"/>
      <c r="AC44"/>
      <c r="AD44"/>
      <c r="AE44"/>
      <c r="AF44"/>
      <c r="AG44"/>
    </row>
    <row r="45" spans="2:33" x14ac:dyDescent="0.25">
      <c r="K45"/>
      <c r="L45"/>
      <c r="M45"/>
      <c r="N45"/>
      <c r="O45"/>
      <c r="P45"/>
      <c r="Q45"/>
      <c r="S45" s="36"/>
      <c r="T45" s="36"/>
      <c r="U45" s="36"/>
      <c r="V45" s="36"/>
      <c r="W45" s="36"/>
      <c r="X45" s="36"/>
      <c r="Y45" s="36"/>
      <c r="AA45"/>
      <c r="AB45"/>
      <c r="AC45"/>
      <c r="AD45"/>
      <c r="AE45"/>
      <c r="AF45"/>
      <c r="AG45"/>
    </row>
    <row r="46" spans="2:33" x14ac:dyDescent="0.25">
      <c r="K46"/>
      <c r="L46"/>
      <c r="M46"/>
      <c r="N46"/>
      <c r="O46"/>
      <c r="P46"/>
      <c r="Q46"/>
      <c r="S46" s="36"/>
      <c r="T46" s="36"/>
      <c r="U46" s="36"/>
      <c r="V46" s="36"/>
      <c r="W46" s="36"/>
      <c r="X46" s="36"/>
      <c r="Y46" s="36"/>
      <c r="AA46"/>
      <c r="AB46"/>
      <c r="AC46"/>
      <c r="AD46"/>
      <c r="AE46"/>
      <c r="AF46"/>
      <c r="AG46"/>
    </row>
    <row r="47" spans="2:33" x14ac:dyDescent="0.25">
      <c r="B47"/>
      <c r="C47"/>
      <c r="D47"/>
      <c r="E47"/>
      <c r="F47"/>
      <c r="G47"/>
      <c r="H47"/>
      <c r="K47"/>
      <c r="L47"/>
      <c r="M47"/>
      <c r="N47"/>
      <c r="O47"/>
      <c r="P47"/>
      <c r="Q47"/>
      <c r="S47" s="25"/>
      <c r="T47" s="25"/>
      <c r="U47" s="26"/>
      <c r="V47" s="26"/>
      <c r="W47" s="26"/>
      <c r="X47" s="25"/>
      <c r="Y47" s="25"/>
    </row>
    <row r="48" spans="2:33" x14ac:dyDescent="0.25">
      <c r="B48"/>
      <c r="C48"/>
      <c r="D48"/>
      <c r="E48"/>
      <c r="F48"/>
      <c r="G48"/>
      <c r="H48"/>
      <c r="K48"/>
      <c r="L48"/>
      <c r="M48"/>
      <c r="N48"/>
      <c r="O48"/>
      <c r="P48"/>
      <c r="Q48"/>
      <c r="S48" s="27"/>
      <c r="T48" s="27"/>
      <c r="U48" s="28"/>
      <c r="V48" s="28"/>
      <c r="W48" s="29"/>
      <c r="X48" s="27"/>
      <c r="Y48" s="27"/>
    </row>
    <row r="49" spans="2:25" x14ac:dyDescent="0.25">
      <c r="B49"/>
      <c r="C49"/>
      <c r="D49"/>
      <c r="E49"/>
      <c r="F49"/>
      <c r="G49"/>
      <c r="H49"/>
      <c r="K49"/>
      <c r="L49"/>
      <c r="M49"/>
      <c r="N49"/>
      <c r="O49"/>
      <c r="P49"/>
      <c r="Q49"/>
      <c r="S49" s="27"/>
      <c r="T49" s="27"/>
      <c r="U49" s="28"/>
      <c r="V49" s="28"/>
      <c r="W49" s="29"/>
      <c r="X49" s="27"/>
      <c r="Y49" s="27"/>
    </row>
    <row r="50" spans="2:25" x14ac:dyDescent="0.25">
      <c r="B50"/>
      <c r="C50"/>
      <c r="D50"/>
      <c r="E50"/>
      <c r="F50"/>
      <c r="G50"/>
      <c r="H50"/>
      <c r="K50"/>
      <c r="L50"/>
      <c r="M50"/>
      <c r="N50"/>
      <c r="O50"/>
      <c r="P50"/>
      <c r="Q50"/>
      <c r="S50" s="27"/>
      <c r="T50" s="27"/>
      <c r="U50" s="28"/>
      <c r="V50" s="28"/>
      <c r="W50" s="29"/>
      <c r="X50" s="27"/>
      <c r="Y50" s="30"/>
    </row>
    <row r="51" spans="2:25" x14ac:dyDescent="0.25">
      <c r="B51"/>
      <c r="C51"/>
      <c r="D51"/>
      <c r="E51"/>
      <c r="F51"/>
      <c r="G51"/>
      <c r="H51"/>
      <c r="K51"/>
      <c r="L51"/>
      <c r="M51"/>
      <c r="N51"/>
      <c r="O51"/>
      <c r="P51"/>
      <c r="Q51"/>
      <c r="S51" s="27"/>
      <c r="T51" s="31"/>
      <c r="U51" s="28"/>
      <c r="V51" s="28"/>
      <c r="W51" s="29"/>
      <c r="X51" s="27"/>
      <c r="Y51" s="27"/>
    </row>
    <row r="52" spans="2:25" x14ac:dyDescent="0.25">
      <c r="B52"/>
      <c r="C52"/>
      <c r="D52"/>
      <c r="E52"/>
      <c r="F52"/>
      <c r="G52"/>
      <c r="H52"/>
      <c r="K52"/>
      <c r="L52"/>
      <c r="M52"/>
      <c r="N52"/>
      <c r="O52"/>
      <c r="P52"/>
      <c r="Q52"/>
      <c r="S52" s="27"/>
      <c r="T52" s="25"/>
      <c r="U52" s="28"/>
      <c r="V52" s="28"/>
      <c r="W52" s="29"/>
      <c r="X52" s="27"/>
      <c r="Y52" s="27"/>
    </row>
    <row r="53" spans="2:25" x14ac:dyDescent="0.25">
      <c r="B53"/>
      <c r="C53"/>
      <c r="D53"/>
      <c r="E53"/>
      <c r="F53"/>
      <c r="G53"/>
      <c r="H53"/>
      <c r="K53"/>
      <c r="L53"/>
      <c r="M53"/>
      <c r="N53"/>
      <c r="O53"/>
      <c r="P53"/>
      <c r="Q53"/>
      <c r="S53" s="27"/>
      <c r="T53" s="27"/>
      <c r="U53" s="28"/>
      <c r="V53" s="28"/>
      <c r="W53" s="29"/>
      <c r="X53" s="27"/>
      <c r="Y53" s="27"/>
    </row>
    <row r="54" spans="2:25" x14ac:dyDescent="0.25">
      <c r="B54"/>
      <c r="C54"/>
      <c r="D54"/>
      <c r="E54"/>
      <c r="F54"/>
      <c r="G54"/>
      <c r="H54"/>
      <c r="K54"/>
      <c r="L54"/>
      <c r="M54"/>
      <c r="N54"/>
      <c r="O54"/>
      <c r="P54"/>
      <c r="Q54"/>
      <c r="S54" s="27"/>
      <c r="T54" s="27"/>
      <c r="U54" s="28"/>
      <c r="V54" s="28"/>
      <c r="W54" s="29"/>
      <c r="X54" s="27"/>
      <c r="Y54" s="27"/>
    </row>
    <row r="55" spans="2:25" x14ac:dyDescent="0.25">
      <c r="B55"/>
      <c r="C55"/>
      <c r="D55"/>
      <c r="E55"/>
      <c r="F55"/>
      <c r="G55"/>
      <c r="H55"/>
      <c r="K55"/>
      <c r="L55"/>
      <c r="M55"/>
      <c r="N55"/>
      <c r="O55"/>
      <c r="P55"/>
      <c r="Q55"/>
      <c r="S55" s="27"/>
      <c r="T55" s="27"/>
      <c r="U55" s="28"/>
      <c r="V55" s="28"/>
      <c r="W55" s="29"/>
      <c r="X55" s="31"/>
      <c r="Y55" s="30"/>
    </row>
    <row r="56" spans="2:25" x14ac:dyDescent="0.25">
      <c r="K56"/>
      <c r="L56"/>
      <c r="M56"/>
      <c r="N56"/>
      <c r="O56"/>
      <c r="P56"/>
      <c r="Q56"/>
      <c r="S56" s="36"/>
      <c r="T56" s="36"/>
      <c r="U56" s="37"/>
      <c r="V56" s="37"/>
      <c r="W56" s="38"/>
      <c r="X56" s="36"/>
      <c r="Y56" s="36"/>
    </row>
    <row r="57" spans="2:25" x14ac:dyDescent="0.25">
      <c r="K57"/>
      <c r="L57"/>
      <c r="M57"/>
      <c r="N57"/>
      <c r="O57"/>
      <c r="P57"/>
      <c r="Q57"/>
      <c r="S57" s="36"/>
      <c r="T57" s="36"/>
      <c r="U57" s="37"/>
      <c r="V57" s="37"/>
      <c r="W57" s="38"/>
      <c r="X57" s="36"/>
      <c r="Y57" s="36"/>
    </row>
    <row r="58" spans="2:25" x14ac:dyDescent="0.25">
      <c r="B58"/>
      <c r="C58"/>
      <c r="D58"/>
      <c r="E58"/>
      <c r="F58"/>
      <c r="G58"/>
      <c r="H58"/>
      <c r="K58"/>
      <c r="L58"/>
      <c r="M58"/>
      <c r="N58"/>
      <c r="O58"/>
      <c r="P58"/>
      <c r="Q58"/>
      <c r="S58" s="25"/>
      <c r="T58" s="25"/>
      <c r="U58" s="26"/>
      <c r="V58" s="26"/>
      <c r="W58" s="26"/>
      <c r="X58" s="25"/>
      <c r="Y58" s="25"/>
    </row>
    <row r="59" spans="2:25" x14ac:dyDescent="0.25">
      <c r="B59"/>
      <c r="C59"/>
      <c r="D59"/>
      <c r="E59"/>
      <c r="F59"/>
      <c r="G59"/>
      <c r="H59"/>
      <c r="K59"/>
      <c r="L59"/>
      <c r="M59"/>
      <c r="N59"/>
      <c r="O59"/>
      <c r="P59"/>
      <c r="Q59"/>
      <c r="S59" s="27"/>
      <c r="T59" s="27"/>
      <c r="U59" s="28"/>
      <c r="V59" s="28"/>
      <c r="W59" s="29"/>
      <c r="X59" s="27"/>
      <c r="Y59" s="30"/>
    </row>
    <row r="60" spans="2:25" x14ac:dyDescent="0.25">
      <c r="B60"/>
      <c r="C60"/>
      <c r="D60"/>
      <c r="E60"/>
      <c r="F60"/>
      <c r="G60"/>
      <c r="H60"/>
      <c r="K60"/>
      <c r="L60"/>
      <c r="M60"/>
      <c r="N60"/>
      <c r="O60"/>
      <c r="P60"/>
      <c r="Q60"/>
      <c r="S60" s="27"/>
      <c r="T60" s="27"/>
      <c r="U60" s="28"/>
      <c r="V60" s="28"/>
      <c r="W60" s="29"/>
      <c r="X60" s="27"/>
      <c r="Y60" s="30"/>
    </row>
    <row r="61" spans="2:25" x14ac:dyDescent="0.25">
      <c r="B61"/>
      <c r="C61"/>
      <c r="D61"/>
      <c r="E61"/>
      <c r="F61"/>
      <c r="G61"/>
      <c r="H61"/>
      <c r="K61"/>
      <c r="L61"/>
      <c r="M61"/>
      <c r="N61"/>
      <c r="O61"/>
      <c r="P61"/>
      <c r="Q61"/>
      <c r="S61" s="27"/>
      <c r="T61" s="27"/>
      <c r="U61" s="28"/>
      <c r="V61" s="28"/>
      <c r="W61" s="29"/>
      <c r="X61" s="27"/>
      <c r="Y61" s="30"/>
    </row>
    <row r="62" spans="2:25" x14ac:dyDescent="0.25">
      <c r="B62"/>
      <c r="C62"/>
      <c r="D62"/>
      <c r="E62"/>
      <c r="F62"/>
      <c r="G62"/>
      <c r="H62"/>
      <c r="K62"/>
      <c r="L62"/>
      <c r="M62"/>
      <c r="N62"/>
      <c r="O62"/>
      <c r="P62"/>
      <c r="Q62"/>
      <c r="S62" s="27"/>
      <c r="T62" s="31"/>
      <c r="U62" s="28"/>
      <c r="V62" s="28"/>
      <c r="W62" s="29"/>
      <c r="X62" s="27"/>
      <c r="Y62" s="30"/>
    </row>
    <row r="63" spans="2:25" x14ac:dyDescent="0.25">
      <c r="B63"/>
      <c r="C63"/>
      <c r="D63"/>
      <c r="E63"/>
      <c r="F63"/>
      <c r="G63"/>
      <c r="H63"/>
      <c r="K63"/>
      <c r="L63"/>
      <c r="M63"/>
      <c r="N63"/>
      <c r="O63"/>
      <c r="P63"/>
      <c r="Q63"/>
      <c r="S63" s="27"/>
      <c r="T63" s="25"/>
      <c r="U63" s="28"/>
      <c r="V63" s="28"/>
      <c r="W63" s="29"/>
      <c r="X63" s="27"/>
      <c r="Y63" s="30"/>
    </row>
    <row r="64" spans="2:25" x14ac:dyDescent="0.25">
      <c r="B64"/>
      <c r="C64"/>
      <c r="D64"/>
      <c r="E64"/>
      <c r="F64"/>
      <c r="G64"/>
      <c r="H64"/>
      <c r="K64"/>
      <c r="L64"/>
      <c r="M64"/>
      <c r="N64"/>
      <c r="O64"/>
      <c r="P64"/>
      <c r="Q64"/>
      <c r="S64" s="27"/>
      <c r="T64" s="27"/>
      <c r="U64" s="28"/>
      <c r="V64" s="28"/>
      <c r="W64" s="29"/>
      <c r="X64" s="27"/>
      <c r="Y64" s="30"/>
    </row>
    <row r="65" spans="2:25" x14ac:dyDescent="0.25">
      <c r="B65"/>
      <c r="C65"/>
      <c r="D65"/>
      <c r="E65"/>
      <c r="F65"/>
      <c r="G65"/>
      <c r="H65"/>
      <c r="K65"/>
      <c r="L65"/>
      <c r="M65"/>
      <c r="N65"/>
      <c r="O65"/>
      <c r="P65"/>
      <c r="Q65"/>
      <c r="S65" s="27"/>
      <c r="T65" s="27"/>
      <c r="U65" s="28"/>
      <c r="V65" s="28"/>
      <c r="W65" s="29"/>
      <c r="X65" s="27"/>
      <c r="Y65" s="30"/>
    </row>
    <row r="66" spans="2:25" x14ac:dyDescent="0.25">
      <c r="B66"/>
      <c r="C66"/>
      <c r="D66"/>
      <c r="E66"/>
      <c r="F66"/>
      <c r="G66"/>
      <c r="H66"/>
      <c r="K66"/>
      <c r="L66"/>
      <c r="M66"/>
      <c r="N66"/>
      <c r="O66"/>
      <c r="P66"/>
      <c r="Q66"/>
      <c r="S66" s="27"/>
      <c r="T66" s="27"/>
      <c r="U66" s="28"/>
      <c r="V66" s="28"/>
      <c r="W66" s="29"/>
      <c r="X66" s="31"/>
      <c r="Y66" s="27"/>
    </row>
    <row r="67" spans="2:25" x14ac:dyDescent="0.25">
      <c r="B67"/>
      <c r="C67"/>
      <c r="D67"/>
      <c r="E67"/>
      <c r="F67"/>
      <c r="G67"/>
      <c r="H67"/>
      <c r="K67"/>
      <c r="L67"/>
      <c r="M67"/>
      <c r="N67"/>
      <c r="O67"/>
      <c r="P67"/>
      <c r="Q67"/>
      <c r="S67" s="36"/>
      <c r="T67" s="36"/>
      <c r="U67" s="36"/>
      <c r="V67" s="36"/>
      <c r="W67" s="36"/>
      <c r="X67" s="36"/>
      <c r="Y67" s="36"/>
    </row>
    <row r="68" spans="2:25" x14ac:dyDescent="0.25">
      <c r="B68"/>
      <c r="C68"/>
      <c r="D68"/>
      <c r="E68"/>
      <c r="F68"/>
      <c r="G68"/>
      <c r="H68"/>
      <c r="K68"/>
      <c r="L68"/>
      <c r="M68"/>
      <c r="N68"/>
      <c r="O68"/>
      <c r="P68"/>
      <c r="Q68"/>
    </row>
    <row r="69" spans="2:25" x14ac:dyDescent="0.25">
      <c r="B69"/>
      <c r="C69"/>
      <c r="D69"/>
      <c r="E69"/>
      <c r="F69"/>
      <c r="G69"/>
      <c r="H69"/>
      <c r="K69"/>
      <c r="L69"/>
      <c r="M69"/>
      <c r="N69"/>
      <c r="O69"/>
      <c r="P69"/>
      <c r="Q69"/>
    </row>
    <row r="70" spans="2:25" x14ac:dyDescent="0.25">
      <c r="B70"/>
      <c r="C70"/>
      <c r="D70"/>
      <c r="E70"/>
      <c r="F70"/>
      <c r="G70"/>
      <c r="H70"/>
      <c r="K70"/>
      <c r="L70"/>
      <c r="M70"/>
      <c r="N70"/>
      <c r="O70"/>
      <c r="P70"/>
      <c r="Q70"/>
    </row>
    <row r="71" spans="2:25" x14ac:dyDescent="0.25">
      <c r="B71"/>
      <c r="C71"/>
      <c r="D71"/>
      <c r="E71"/>
      <c r="F71"/>
      <c r="G71"/>
      <c r="H71"/>
      <c r="K71"/>
      <c r="L71"/>
      <c r="M71"/>
      <c r="N71"/>
      <c r="O71"/>
      <c r="P71"/>
      <c r="Q71"/>
    </row>
    <row r="72" spans="2:25" x14ac:dyDescent="0.25">
      <c r="B72"/>
      <c r="C72"/>
      <c r="D72"/>
      <c r="E72"/>
      <c r="F72"/>
      <c r="G72"/>
      <c r="H72"/>
      <c r="K72"/>
      <c r="L72"/>
      <c r="M72"/>
      <c r="N72"/>
      <c r="O72"/>
      <c r="P72"/>
      <c r="Q72"/>
    </row>
    <row r="73" spans="2:25" x14ac:dyDescent="0.25">
      <c r="B73"/>
      <c r="C73"/>
      <c r="D73"/>
      <c r="E73"/>
      <c r="F73"/>
      <c r="G73"/>
      <c r="H73"/>
      <c r="K73"/>
      <c r="L73"/>
      <c r="M73"/>
      <c r="N73"/>
      <c r="O73"/>
      <c r="P73"/>
      <c r="Q73"/>
    </row>
    <row r="74" spans="2:25" x14ac:dyDescent="0.25">
      <c r="B74"/>
      <c r="C74"/>
      <c r="D74"/>
      <c r="E74"/>
      <c r="F74"/>
      <c r="G74"/>
      <c r="H74"/>
      <c r="K74"/>
      <c r="L74"/>
      <c r="M74"/>
      <c r="N74"/>
      <c r="O74"/>
      <c r="P74"/>
      <c r="Q74"/>
    </row>
    <row r="75" spans="2:25" x14ac:dyDescent="0.25">
      <c r="B75"/>
      <c r="C75"/>
      <c r="D75"/>
      <c r="E75"/>
      <c r="F75"/>
      <c r="G75"/>
      <c r="H75"/>
      <c r="K75"/>
      <c r="L75"/>
      <c r="M75"/>
      <c r="N75"/>
      <c r="O75"/>
      <c r="P75"/>
      <c r="Q75"/>
    </row>
    <row r="76" spans="2:25" x14ac:dyDescent="0.25">
      <c r="B76"/>
      <c r="C76"/>
      <c r="D76"/>
      <c r="E76"/>
      <c r="F76"/>
      <c r="G76"/>
      <c r="H76"/>
      <c r="K76"/>
      <c r="L76"/>
      <c r="M76"/>
      <c r="N76"/>
      <c r="O76"/>
      <c r="P76"/>
      <c r="Q76"/>
    </row>
    <row r="77" spans="2:25" x14ac:dyDescent="0.25">
      <c r="B77"/>
      <c r="C77"/>
      <c r="D77"/>
      <c r="E77"/>
      <c r="F77"/>
      <c r="G77"/>
      <c r="H77"/>
      <c r="K77"/>
      <c r="L77"/>
      <c r="M77"/>
      <c r="N77"/>
      <c r="O77"/>
      <c r="P77"/>
      <c r="Q77"/>
    </row>
  </sheetData>
  <conditionalFormatting sqref="V16:V24 V34:V35">
    <cfRule type="expression" dxfId="5" priority="3" stopIfTrue="1">
      <formula>NOT(ISERROR(SEARCH("Not registered",V16)))</formula>
    </cfRule>
  </conditionalFormatting>
  <conditionalFormatting sqref="U16:U24 U34:U35">
    <cfRule type="expression" dxfId="4" priority="2" stopIfTrue="1">
      <formula>NOT(ISERROR(SEARCH("Not registered",U16)))</formula>
    </cfRule>
  </conditionalFormatting>
  <conditionalFormatting sqref="T16:T24 T34:T35">
    <cfRule type="expression" dxfId="3" priority="1" stopIfTrue="1">
      <formula>NOT(ISERROR(SEARCH("Not registered",T16)))</formula>
    </cfRule>
  </conditionalFormatting>
  <pageMargins left="0" right="0" top="0.39409448818897641" bottom="0.39409448818897641" header="0" footer="0"/>
  <pageSetup paperSize="9" scale="20" fitToHeight="0" pageOrder="overThenDown" orientation="portrait" horizontalDpi="300" verticalDpi="300" r:id="rId1"/>
  <headerFooter>
    <oddHeader>&amp;C&amp;A</oddHeader>
    <oddFooter>&amp;CPage &amp;P</oddFooter>
  </headerFooter>
  <colBreaks count="3" manualBreakCount="3">
    <brk id="9" max="35" man="1"/>
    <brk id="18" max="35" man="1"/>
    <brk id="26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77"/>
  <sheetViews>
    <sheetView zoomScaleNormal="100" workbookViewId="0">
      <selection activeCell="A3" sqref="A3:I23"/>
    </sheetView>
  </sheetViews>
  <sheetFormatPr defaultRowHeight="15" x14ac:dyDescent="0.25"/>
  <cols>
    <col min="1" max="1" width="3" style="2" customWidth="1"/>
    <col min="2" max="2" width="8.375" style="2" customWidth="1"/>
    <col min="3" max="3" width="14.625" style="2" customWidth="1"/>
    <col min="4" max="4" width="23.375" style="3" customWidth="1"/>
    <col min="5" max="5" width="22.875" style="3" customWidth="1"/>
    <col min="6" max="6" width="17.25" style="4" customWidth="1"/>
    <col min="7" max="7" width="7.375" style="2" customWidth="1"/>
    <col min="8" max="8" width="8.875" style="2" customWidth="1"/>
    <col min="9" max="10" width="3.25" style="1" customWidth="1"/>
    <col min="11" max="11" width="8.5" style="2" customWidth="1"/>
    <col min="12" max="12" width="13.5" style="2" customWidth="1"/>
    <col min="13" max="13" width="21.25" style="2" customWidth="1"/>
    <col min="14" max="14" width="21.625" style="2" bestFit="1" customWidth="1"/>
    <col min="15" max="15" width="10.375" style="2" customWidth="1"/>
    <col min="16" max="1024" width="8.5" style="2" customWidth="1"/>
  </cols>
  <sheetData>
    <row r="2" spans="2:17" x14ac:dyDescent="0.25">
      <c r="B2" s="5"/>
      <c r="C2" s="6"/>
      <c r="D2" s="4"/>
      <c r="E2" s="4"/>
      <c r="G2" s="7"/>
      <c r="H2" s="5"/>
    </row>
    <row r="3" spans="2:17" x14ac:dyDescent="0.25">
      <c r="B3" s="5"/>
      <c r="C3" s="5"/>
      <c r="D3" s="4"/>
      <c r="E3" s="4"/>
      <c r="G3" s="7"/>
      <c r="H3" s="5"/>
    </row>
    <row r="4" spans="2:17" x14ac:dyDescent="0.25">
      <c r="B4" s="8" t="s">
        <v>153</v>
      </c>
      <c r="C4" s="9" t="s">
        <v>21</v>
      </c>
      <c r="D4" s="58" t="s">
        <v>27</v>
      </c>
      <c r="E4" s="58" t="s">
        <v>28</v>
      </c>
      <c r="F4" s="58" t="s">
        <v>155</v>
      </c>
      <c r="G4" s="8" t="s">
        <v>156</v>
      </c>
      <c r="H4" s="8" t="s">
        <v>157</v>
      </c>
      <c r="K4" s="8" t="s">
        <v>153</v>
      </c>
      <c r="L4" s="63" t="s">
        <v>19</v>
      </c>
      <c r="M4" s="58" t="s">
        <v>27</v>
      </c>
      <c r="N4" s="58" t="s">
        <v>28</v>
      </c>
      <c r="O4" s="58" t="s">
        <v>155</v>
      </c>
      <c r="P4" s="8" t="s">
        <v>156</v>
      </c>
      <c r="Q4" s="8" t="s">
        <v>157</v>
      </c>
    </row>
    <row r="5" spans="2:17" x14ac:dyDescent="0.25">
      <c r="B5" s="11">
        <v>1</v>
      </c>
      <c r="C5" s="51"/>
      <c r="D5" s="59" t="str">
        <f>IF(G5=0, "",IF(ISNA(VLOOKUP(G5,Registration!$A$2:$C$577,2,0)),"Not registered",IF(VLOOKUP(G5,Registration!$A$2:$C$577,2,0)=0,"Not registered",VLOOKUP(G5,Registration!$A$2:$C$577,2,0))))</f>
        <v>Ronald Debique</v>
      </c>
      <c r="E5" s="59" t="str">
        <f>IF(G5=0, "",IF(ISNA(VLOOKUP(G5,Registration!$A$2:$C$577,3,0)),"Not registered",IF(VLOOKUP(G5,Registration!$A$2:$C$577,3,0)=0,"Not registered",VLOOKUP(G5,Registration!$A$2:$C$577,3,0))))</f>
        <v>Wimborne AC</v>
      </c>
      <c r="F5" s="59" t="str">
        <f>IF(G5=0, "",IF(ISNA(VLOOKUP(G5,Registration!$A$2:$D$577,4,0)),"Not registered",IF(VLOOKUP(G5,Registration!$A$2:$D$577,4,0)=0,"Not registered",VLOOKUP(G5,Registration!$A$2:$D$577,4,0))))</f>
        <v>SM</v>
      </c>
      <c r="G5" s="55">
        <v>52</v>
      </c>
      <c r="H5" s="14">
        <v>65.900000000000006</v>
      </c>
      <c r="K5" s="61">
        <v>1</v>
      </c>
      <c r="L5" s="64"/>
      <c r="M5" s="59" t="str">
        <f>IF(P5=0, "",IF(ISNA(VLOOKUP(P5,Registration!$A$2:$C$577,2,0)),"Not registered",IF(VLOOKUP(P5,Registration!$A$2:$C$577,2,0)=0,"Not registered",VLOOKUP(P5,Registration!$A$2:$C$577,2,0))))</f>
        <v>Abbie Lovering</v>
      </c>
      <c r="N5" s="59" t="str">
        <f>IF(P5=0, "",IF(ISNA(VLOOKUP(P5,Registration!$A$2:$C$577,3,0)),"Not registered",IF(VLOOKUP(P5,Registration!$A$2:$C$577,3,0)=0,"Not registered",VLOOKUP(P5,Registration!$A$2:$C$577,3,0))))</f>
        <v>Wimborne AC</v>
      </c>
      <c r="O5" s="59" t="str">
        <f>IF(P5=0, "",IF(ISNA(VLOOKUP(P5,Registration!$A$2:$D$577,4,0)),"Not registered",IF(VLOOKUP(P5,Registration!$A$2:$D$577,4,0)=0,"Not registered",VLOOKUP(P5,Registration!$A$2:$D$577,4,0))))</f>
        <v>U17W</v>
      </c>
      <c r="P5" s="60">
        <v>334</v>
      </c>
      <c r="Q5" s="13">
        <v>45.4</v>
      </c>
    </row>
    <row r="6" spans="2:17" x14ac:dyDescent="0.25">
      <c r="B6" s="15">
        <v>2</v>
      </c>
      <c r="C6" s="52"/>
      <c r="D6" s="59" t="str">
        <f>IF(G6=0, "",IF(ISNA(VLOOKUP(G6,Registration!$A$2:$C$577,2,0)),"Not registered",IF(VLOOKUP(G6,Registration!$A$2:$C$577,2,0)=0,"Not registered",VLOOKUP(G6,Registration!$A$2:$C$577,2,0))))</f>
        <v>Cicely Hunt</v>
      </c>
      <c r="E6" s="59" t="str">
        <f>IF(G6=0, "",IF(ISNA(VLOOKUP(G6,Registration!$A$2:$C$577,3,0)),"Not registered",IF(VLOOKUP(G6,Registration!$A$2:$C$577,3,0)=0,"Not registered",VLOOKUP(G6,Registration!$A$2:$C$577,3,0))))</f>
        <v>Yeovil Olympiads AC</v>
      </c>
      <c r="F6" s="59" t="str">
        <f>IF(G6=0, "",IF(ISNA(VLOOKUP(G6,Registration!$A$2:$D$577,4,0)),"Not registered",IF(VLOOKUP(G6,Registration!$A$2:$D$577,4,0)=0,"Not registered",VLOOKUP(G6,Registration!$A$2:$D$577,4,0))))</f>
        <v>SW</v>
      </c>
      <c r="G6" s="56">
        <v>95</v>
      </c>
      <c r="H6" s="18">
        <v>71.2</v>
      </c>
      <c r="K6" s="62">
        <v>2</v>
      </c>
      <c r="L6" s="64"/>
      <c r="M6" s="59" t="str">
        <f>IF(P6=0, "",IF(ISNA(VLOOKUP(P6,Registration!$A$2:$C$577,2,0)),"Not registered",IF(VLOOKUP(P6,Registration!$A$2:$C$577,2,0)=0,"Not registered",VLOOKUP(P6,Registration!$A$2:$C$577,2,0))))</f>
        <v>Lucy  Kirby</v>
      </c>
      <c r="N6" s="59" t="str">
        <f>IF(P6=0, "",IF(ISNA(VLOOKUP(P6,Registration!$A$2:$C$577,3,0)),"Not registered",IF(VLOOKUP(P6,Registration!$A$2:$C$577,3,0)=0,"Not registered",VLOOKUP(P6,Registration!$A$2:$C$577,3,0))))</f>
        <v>Brighton &amp; Hove AC</v>
      </c>
      <c r="O6" s="59" t="str">
        <f>IF(P6=0, "",IF(ISNA(VLOOKUP(P6,Registration!$A$2:$D$577,4,0)),"Not registered",IF(VLOOKUP(P6,Registration!$A$2:$D$577,4,0)=0,"Not registered",VLOOKUP(P6,Registration!$A$2:$D$577,4,0))))</f>
        <v>U17W</v>
      </c>
      <c r="P6" s="57">
        <v>331</v>
      </c>
      <c r="Q6" s="17">
        <v>49.4</v>
      </c>
    </row>
    <row r="7" spans="2:17" x14ac:dyDescent="0.25">
      <c r="B7" s="15">
        <v>3</v>
      </c>
      <c r="C7" s="52"/>
      <c r="D7" s="59" t="str">
        <f>IF(G7=0, "",IF(ISNA(VLOOKUP(G7,Registration!$A$2:$C$577,2,0)),"Not registered",IF(VLOOKUP(G7,Registration!$A$2:$C$577,2,0)=0,"Not registered",VLOOKUP(G7,Registration!$A$2:$C$577,2,0))))</f>
        <v>Abbie Jones</v>
      </c>
      <c r="E7" s="59" t="str">
        <f>IF(G7=0, "",IF(ISNA(VLOOKUP(G7,Registration!$A$2:$C$577,3,0)),"Not registered",IF(VLOOKUP(G7,Registration!$A$2:$C$577,3,0)=0,"Not registered",VLOOKUP(G7,Registration!$A$2:$C$577,3,0))))</f>
        <v>Maidenhead AC</v>
      </c>
      <c r="F7" s="59" t="str">
        <f>IF(G7=0, "",IF(ISNA(VLOOKUP(G7,Registration!$A$2:$D$577,4,0)),"Not registered",IF(VLOOKUP(G7,Registration!$A$2:$D$577,4,0)=0,"Not registered",VLOOKUP(G7,Registration!$A$2:$D$577,4,0))))</f>
        <v>U20W</v>
      </c>
      <c r="G7" s="56">
        <v>29</v>
      </c>
      <c r="H7" s="18">
        <v>76.400000000000006</v>
      </c>
      <c r="K7" s="62">
        <v>3</v>
      </c>
      <c r="L7" s="64"/>
      <c r="M7" s="59" t="str">
        <f>IF(P7=0, "",IF(ISNA(VLOOKUP(P7,Registration!$A$2:$C$577,2,0)),"Not registered",IF(VLOOKUP(P7,Registration!$A$2:$C$577,2,0)=0,"Not registered",VLOOKUP(P7,Registration!$A$2:$C$577,2,0))))</f>
        <v>Willa Gibb</v>
      </c>
      <c r="N7" s="59" t="str">
        <f>IF(P7=0, "",IF(ISNA(VLOOKUP(P7,Registration!$A$2:$C$577,3,0)),"Not registered",IF(VLOOKUP(P7,Registration!$A$2:$C$577,3,0)=0,"Not registered",VLOOKUP(P7,Registration!$A$2:$C$577,3,0))))</f>
        <v>South Glos AC</v>
      </c>
      <c r="O7" s="59" t="str">
        <f>IF(P7=0, "",IF(ISNA(VLOOKUP(P7,Registration!$A$2:$D$577,4,0)),"Not registered",IF(VLOOKUP(P7,Registration!$A$2:$D$577,4,0)=0,"Not registered",VLOOKUP(P7,Registration!$A$2:$D$577,4,0))))</f>
        <v>U17W</v>
      </c>
      <c r="P7" s="56">
        <v>319</v>
      </c>
      <c r="Q7" s="18">
        <v>52.4</v>
      </c>
    </row>
    <row r="8" spans="2:17" x14ac:dyDescent="0.25">
      <c r="B8" s="15">
        <v>4</v>
      </c>
      <c r="C8" s="53"/>
      <c r="D8" s="59" t="str">
        <f>IF(G8=0, "",IF(ISNA(VLOOKUP(G8,Registration!$A$2:$C$577,2,0)),"Not registered",IF(VLOOKUP(G8,Registration!$A$2:$C$577,2,0)=0,"Not registered",VLOOKUP(G8,Registration!$A$2:$C$577,2,0))))</f>
        <v/>
      </c>
      <c r="E8" s="59" t="str">
        <f>IF(G8=0, "",IF(ISNA(VLOOKUP(G8,Registration!$A$2:$C$577,3,0)),"Not registered",IF(VLOOKUP(G8,Registration!$A$2:$C$577,3,0)=0,"Not registered",VLOOKUP(G8,Registration!$A$2:$C$577,3,0))))</f>
        <v/>
      </c>
      <c r="F8" s="59" t="str">
        <f>IF(G8=0, "",IF(ISNA(VLOOKUP(G8,Registration!$A$2:$D$577,4,0)),"Not registered",IF(VLOOKUP(G8,Registration!$A$2:$D$577,4,0)=0,"Not registered",VLOOKUP(G8,Registration!$A$2:$D$577,4,0))))</f>
        <v/>
      </c>
      <c r="G8" s="56"/>
      <c r="H8" s="18"/>
      <c r="K8" s="62">
        <v>4</v>
      </c>
      <c r="L8" s="65"/>
      <c r="M8" s="59" t="str">
        <f>IF(P8=0, "",IF(ISNA(VLOOKUP(P8,Registration!$A$2:$C$577,2,0)),"Not registered",IF(VLOOKUP(P8,Registration!$A$2:$C$577,2,0)=0,"Not registered",VLOOKUP(P8,Registration!$A$2:$C$577,2,0))))</f>
        <v>Emily Weeks</v>
      </c>
      <c r="N8" s="59" t="str">
        <f>IF(P8=0, "",IF(ISNA(VLOOKUP(P8,Registration!$A$2:$C$577,3,0)),"Not registered",IF(VLOOKUP(P8,Registration!$A$2:$C$577,3,0)=0,"Not registered",VLOOKUP(P8,Registration!$A$2:$C$577,3,0))))</f>
        <v>Winchester &amp; District AC</v>
      </c>
      <c r="O8" s="59" t="str">
        <f>IF(P8=0, "",IF(ISNA(VLOOKUP(P8,Registration!$A$2:$D$577,4,0)),"Not registered",IF(VLOOKUP(P8,Registration!$A$2:$D$577,4,0)=0,"Not registered",VLOOKUP(P8,Registration!$A$2:$D$577,4,0))))</f>
        <v>U17W</v>
      </c>
      <c r="P8" s="56">
        <v>360</v>
      </c>
      <c r="Q8" s="17">
        <v>55</v>
      </c>
    </row>
    <row r="9" spans="2:17" x14ac:dyDescent="0.25">
      <c r="B9" s="15">
        <v>5</v>
      </c>
      <c r="C9" s="54"/>
      <c r="D9" s="59" t="str">
        <f>IF(G9=0, "",IF(ISNA(VLOOKUP(G9,Registration!$A$2:$C$577,2,0)),"Not registered",IF(VLOOKUP(G9,Registration!$A$2:$C$577,2,0)=0,"Not registered",VLOOKUP(G9,Registration!$A$2:$C$577,2,0))))</f>
        <v/>
      </c>
      <c r="E9" s="59" t="str">
        <f>IF(G9=0, "",IF(ISNA(VLOOKUP(G9,Registration!$A$2:$C$577,3,0)),"Not registered",IF(VLOOKUP(G9,Registration!$A$2:$C$577,3,0)=0,"Not registered",VLOOKUP(G9,Registration!$A$2:$C$577,3,0))))</f>
        <v/>
      </c>
      <c r="F9" s="59" t="str">
        <f>IF(G9=0, "",IF(ISNA(VLOOKUP(G9,Registration!$A$2:$D$577,4,0)),"Not registered",IF(VLOOKUP(G9,Registration!$A$2:$D$577,4,0)=0,"Not registered",VLOOKUP(G9,Registration!$A$2:$D$577,4,0))))</f>
        <v/>
      </c>
      <c r="G9" s="56"/>
      <c r="H9" s="18"/>
      <c r="K9" s="62">
        <v>5</v>
      </c>
      <c r="L9" s="66"/>
      <c r="M9" s="59" t="str">
        <f>IF(P9=0, "",IF(ISNA(VLOOKUP(P9,Registration!$A$2:$C$577,2,0)),"Not registered",IF(VLOOKUP(P9,Registration!$A$2:$C$577,2,0)=0,"Not registered",VLOOKUP(P9,Registration!$A$2:$C$577,2,0))))</f>
        <v/>
      </c>
      <c r="N9" s="59" t="str">
        <f>IF(P9=0, "",IF(ISNA(VLOOKUP(P9,Registration!$A$2:$C$577,3,0)),"Not registered",IF(VLOOKUP(P9,Registration!$A$2:$C$577,3,0)=0,"Not registered",VLOOKUP(P9,Registration!$A$2:$C$577,3,0))))</f>
        <v/>
      </c>
      <c r="O9" s="59" t="str">
        <f>IF(P9=0, "",IF(ISNA(VLOOKUP(P9,Registration!$A$2:$D$577,4,0)),"Not registered",IF(VLOOKUP(P9,Registration!$A$2:$D$577,4,0)=0,"Not registered",VLOOKUP(P9,Registration!$A$2:$D$577,4,0))))</f>
        <v/>
      </c>
      <c r="P9" s="56"/>
      <c r="Q9" s="17"/>
    </row>
    <row r="10" spans="2:17" x14ac:dyDescent="0.25">
      <c r="B10" s="15">
        <v>6</v>
      </c>
      <c r="C10" s="52"/>
      <c r="D10" s="59" t="str">
        <f>IF(G10=0, "",IF(ISNA(VLOOKUP(G10,Registration!$A$2:$C$577,2,0)),"Not registered",IF(VLOOKUP(G10,Registration!$A$2:$C$577,2,0)=0,"Not registered",VLOOKUP(G10,Registration!$A$2:$C$577,2,0))))</f>
        <v/>
      </c>
      <c r="E10" s="59" t="str">
        <f>IF(G10=0, "",IF(ISNA(VLOOKUP(G10,Registration!$A$2:$C$577,3,0)),"Not registered",IF(VLOOKUP(G10,Registration!$A$2:$C$577,3,0)=0,"Not registered",VLOOKUP(G10,Registration!$A$2:$C$577,3,0))))</f>
        <v/>
      </c>
      <c r="F10" s="59" t="str">
        <f>IF(G10=0, "",IF(ISNA(VLOOKUP(G10,Registration!$A$2:$D$577,4,0)),"Not registered",IF(VLOOKUP(G10,Registration!$A$2:$D$577,4,0)=0,"Not registered",VLOOKUP(G10,Registration!$A$2:$D$577,4,0))))</f>
        <v/>
      </c>
      <c r="G10" s="56"/>
      <c r="H10" s="18"/>
      <c r="K10" s="62">
        <v>6</v>
      </c>
      <c r="L10" s="64"/>
      <c r="M10" s="59" t="str">
        <f>IF(P10=0, "",IF(ISNA(VLOOKUP(P10,Registration!$A$2:$C$577,2,0)),"Not registered",IF(VLOOKUP(P10,Registration!$A$2:$C$577,2,0)=0,"Not registered",VLOOKUP(P10,Registration!$A$2:$C$577,2,0))))</f>
        <v/>
      </c>
      <c r="N10" s="59" t="str">
        <f>IF(P10=0, "",IF(ISNA(VLOOKUP(P10,Registration!$A$2:$C$577,3,0)),"Not registered",IF(VLOOKUP(P10,Registration!$A$2:$C$577,3,0)=0,"Not registered",VLOOKUP(P10,Registration!$A$2:$C$577,3,0))))</f>
        <v/>
      </c>
      <c r="O10" s="59" t="str">
        <f>IF(P10=0, "",IF(ISNA(VLOOKUP(P10,Registration!$A$2:$D$577,4,0)),"Not registered",IF(VLOOKUP(P10,Registration!$A$2:$D$577,4,0)=0,"Not registered",VLOOKUP(P10,Registration!$A$2:$D$577,4,0))))</f>
        <v/>
      </c>
      <c r="P10" s="56"/>
      <c r="Q10" s="17"/>
    </row>
    <row r="11" spans="2:17" x14ac:dyDescent="0.25">
      <c r="B11" s="15">
        <v>7</v>
      </c>
      <c r="C11" s="52"/>
      <c r="D11" s="59" t="str">
        <f>IF(G11=0, "",IF(ISNA(VLOOKUP(G11,Registration!$A$2:$C$577,2,0)),"Not registered",IF(VLOOKUP(G11,Registration!$A$2:$C$577,2,0)=0,"Not registered",VLOOKUP(G11,Registration!$A$2:$C$577,2,0))))</f>
        <v/>
      </c>
      <c r="E11" s="59" t="str">
        <f>IF(G11=0, "",IF(ISNA(VLOOKUP(G11,Registration!$A$2:$C$577,3,0)),"Not registered",IF(VLOOKUP(G11,Registration!$A$2:$C$577,3,0)=0,"Not registered",VLOOKUP(G11,Registration!$A$2:$C$577,3,0))))</f>
        <v/>
      </c>
      <c r="F11" s="59" t="str">
        <f>IF(G11=0, "",IF(ISNA(VLOOKUP(G11,Registration!$A$2:$D$577,4,0)),"Not registered",IF(VLOOKUP(G11,Registration!$A$2:$D$577,4,0)=0,"Not registered",VLOOKUP(G11,Registration!$A$2:$D$577,4,0))))</f>
        <v/>
      </c>
      <c r="G11" s="56"/>
      <c r="H11" s="17"/>
      <c r="K11" s="62">
        <v>7</v>
      </c>
      <c r="L11" s="64"/>
      <c r="M11" s="59" t="str">
        <f>IF(P11=0, "",IF(ISNA(VLOOKUP(P11,Registration!$A$2:$C$577,2,0)),"Not registered",IF(VLOOKUP(P11,Registration!$A$2:$C$577,2,0)=0,"Not registered",VLOOKUP(P11,Registration!$A$2:$C$577,2,0))))</f>
        <v/>
      </c>
      <c r="N11" s="59" t="str">
        <f>IF(P11=0, "",IF(ISNA(VLOOKUP(P11,Registration!$A$2:$C$577,3,0)),"Not registered",IF(VLOOKUP(P11,Registration!$A$2:$C$577,3,0)=0,"Not registered",VLOOKUP(P11,Registration!$A$2:$C$577,3,0))))</f>
        <v/>
      </c>
      <c r="O11" s="59" t="str">
        <f>IF(P11=0, "",IF(ISNA(VLOOKUP(P11,Registration!$A$2:$D$577,4,0)),"Not registered",IF(VLOOKUP(P11,Registration!$A$2:$D$577,4,0)=0,"Not registered",VLOOKUP(P11,Registration!$A$2:$D$577,4,0))))</f>
        <v/>
      </c>
      <c r="P11" s="56"/>
      <c r="Q11" s="17"/>
    </row>
    <row r="12" spans="2:17" x14ac:dyDescent="0.25">
      <c r="B12" s="15">
        <v>8</v>
      </c>
      <c r="C12" s="52"/>
      <c r="D12" s="59" t="str">
        <f>IF(G12=0, "",IF(ISNA(VLOOKUP(G12,Registration!$A$2:$C$577,2,0)),"Not registered",IF(VLOOKUP(G12,Registration!$A$2:$C$577,2,0)=0,"Not registered",VLOOKUP(G12,Registration!$A$2:$C$577,2,0))))</f>
        <v/>
      </c>
      <c r="E12" s="59" t="str">
        <f>IF(G12=0, "",IF(ISNA(VLOOKUP(G12,Registration!$A$2:$C$577,3,0)),"Not registered",IF(VLOOKUP(G12,Registration!$A$2:$C$577,3,0)=0,"Not registered",VLOOKUP(G12,Registration!$A$2:$C$577,3,0))))</f>
        <v/>
      </c>
      <c r="F12" s="59" t="str">
        <f>IF(G12=0, "",IF(ISNA(VLOOKUP(G12,Registration!$A$2:$D$577,4,0)),"Not registered",IF(VLOOKUP(G12,Registration!$A$2:$D$577,4,0)=0,"Not registered",VLOOKUP(G12,Registration!$A$2:$D$577,4,0))))</f>
        <v/>
      </c>
      <c r="G12" s="57"/>
      <c r="H12" s="17"/>
      <c r="K12" s="62">
        <v>8</v>
      </c>
      <c r="L12" s="64"/>
      <c r="M12" s="59" t="str">
        <f>IF(P12=0, "",IF(ISNA(VLOOKUP(P12,Registration!$A$2:$C$577,2,0)),"Not registered",IF(VLOOKUP(P12,Registration!$A$2:$C$577,2,0)=0,"Not registered",VLOOKUP(P12,Registration!$A$2:$C$577,2,0))))</f>
        <v/>
      </c>
      <c r="N12" s="59" t="str">
        <f>IF(P12=0, "",IF(ISNA(VLOOKUP(P12,Registration!$A$2:$C$577,3,0)),"Not registered",IF(VLOOKUP(P12,Registration!$A$2:$C$577,3,0)=0,"Not registered",VLOOKUP(P12,Registration!$A$2:$C$577,3,0))))</f>
        <v/>
      </c>
      <c r="O12" s="59" t="str">
        <f>IF(P12=0, "",IF(ISNA(VLOOKUP(P12,Registration!$A$2:$D$577,4,0)),"Not registered",IF(VLOOKUP(P12,Registration!$A$2:$D$577,4,0)=0,"Not registered",VLOOKUP(P12,Registration!$A$2:$D$577,4,0))))</f>
        <v/>
      </c>
      <c r="P12" s="57"/>
      <c r="Q12" s="17"/>
    </row>
    <row r="13" spans="2:17" x14ac:dyDescent="0.25">
      <c r="B13" s="22"/>
      <c r="C13" s="22"/>
      <c r="D13" s="23"/>
      <c r="E13" s="23"/>
      <c r="F13" s="23"/>
      <c r="G13" s="24"/>
      <c r="H13" s="5"/>
    </row>
    <row r="14" spans="2:17" x14ac:dyDescent="0.25">
      <c r="B14" s="8" t="s">
        <v>153</v>
      </c>
      <c r="C14" s="63" t="s">
        <v>19</v>
      </c>
      <c r="D14" s="58" t="s">
        <v>27</v>
      </c>
      <c r="E14" s="58" t="s">
        <v>28</v>
      </c>
      <c r="F14" s="58" t="s">
        <v>155</v>
      </c>
      <c r="G14" s="8" t="s">
        <v>156</v>
      </c>
      <c r="H14" s="8" t="s">
        <v>157</v>
      </c>
      <c r="K14" s="8" t="s">
        <v>153</v>
      </c>
      <c r="L14" s="9" t="s">
        <v>193</v>
      </c>
      <c r="M14" s="58" t="s">
        <v>27</v>
      </c>
      <c r="N14" s="58" t="s">
        <v>28</v>
      </c>
      <c r="O14" s="58" t="s">
        <v>155</v>
      </c>
      <c r="P14" s="8" t="s">
        <v>156</v>
      </c>
      <c r="Q14" s="8" t="s">
        <v>157</v>
      </c>
    </row>
    <row r="15" spans="2:17" x14ac:dyDescent="0.25">
      <c r="B15" s="61">
        <v>1</v>
      </c>
      <c r="C15" s="64"/>
      <c r="D15" s="59" t="str">
        <f>IF(G15=0, "",IF(ISNA(VLOOKUP(G15,Registration!$A$2:$C$577,2,0)),"Not registered",IF(VLOOKUP(G15,Registration!$A$2:$C$577,2,0)=0,"Not registered",VLOOKUP(G15,Registration!$A$2:$C$577,2,0))))</f>
        <v>Abbie Lovering</v>
      </c>
      <c r="E15" s="59" t="str">
        <f>IF(G15=0, "",IF(ISNA(VLOOKUP(G15,Registration!$A$2:$C$577,3,0)),"Not registered",IF(VLOOKUP(G15,Registration!$A$2:$C$577,3,0)=0,"Not registered",VLOOKUP(G15,Registration!$A$2:$C$577,3,0))))</f>
        <v>Wimborne AC</v>
      </c>
      <c r="F15" s="59" t="str">
        <f>IF(G15=0, "",IF(ISNA(VLOOKUP(G15,Registration!$A$2:$D$577,4,0)),"Not registered",IF(VLOOKUP(G15,Registration!$A$2:$D$577,4,0)=0,"Not registered",VLOOKUP(G15,Registration!$A$2:$D$577,4,0))))</f>
        <v>U17W</v>
      </c>
      <c r="G15" s="60">
        <v>334</v>
      </c>
      <c r="H15" s="13">
        <v>45.4</v>
      </c>
      <c r="K15" s="11">
        <v>1</v>
      </c>
      <c r="L15" s="51"/>
      <c r="M15" s="59" t="str">
        <f>IF(P15=0, "",IF(ISNA(VLOOKUP(P15,Registration!$A$2:$C$577,2,0)),"Not registered",IF(VLOOKUP(P15,Registration!$A$2:$C$577,2,0)=0,"Not registered",VLOOKUP(P15,Registration!$A$2:$C$577,2,0))))</f>
        <v/>
      </c>
      <c r="N15" s="59" t="str">
        <f>IF(P15=0, "",IF(ISNA(VLOOKUP(P15,Registration!$A$2:$C$577,3,0)),"Not registered",IF(VLOOKUP(P15,Registration!$A$2:$C$577,3,0)=0,"Not registered",VLOOKUP(P15,Registration!$A$2:$C$577,3,0))))</f>
        <v/>
      </c>
      <c r="O15" s="59" t="str">
        <f>IF(P15=0, "",IF(ISNA(VLOOKUP(P15,Registration!$A$2:$D$577,4,0)),"Not registered",IF(VLOOKUP(P15,Registration!$A$2:$D$577,4,0)=0,"Not registered",VLOOKUP(P15,Registration!$A$2:$D$577,4,0))))</f>
        <v/>
      </c>
      <c r="P15" s="55"/>
      <c r="Q15" s="13"/>
    </row>
    <row r="16" spans="2:17" x14ac:dyDescent="0.25">
      <c r="B16" s="15">
        <v>2</v>
      </c>
      <c r="C16" s="51"/>
      <c r="D16" s="59" t="str">
        <f>IF(G16=0, "",IF(ISNA(VLOOKUP(G16,Registration!$A$2:$C$577,2,0)),"Not registered",IF(VLOOKUP(G16,Registration!$A$2:$C$577,2,0)=0,"Not registered",VLOOKUP(G16,Registration!$A$2:$C$577,2,0))))</f>
        <v>Lucy  Kirby</v>
      </c>
      <c r="E16" s="59" t="str">
        <f>IF(G16=0, "",IF(ISNA(VLOOKUP(G16,Registration!$A$2:$C$577,3,0)),"Not registered",IF(VLOOKUP(G16,Registration!$A$2:$C$577,3,0)=0,"Not registered",VLOOKUP(G16,Registration!$A$2:$C$577,3,0))))</f>
        <v>Brighton &amp; Hove AC</v>
      </c>
      <c r="F16" s="59" t="str">
        <f>IF(G16=0, "",IF(ISNA(VLOOKUP(G16,Registration!$A$2:$D$577,4,0)),"Not registered",IF(VLOOKUP(G16,Registration!$A$2:$D$577,4,0)=0,"Not registered",VLOOKUP(G16,Registration!$A$2:$D$577,4,0))))</f>
        <v>U17W</v>
      </c>
      <c r="G16" s="57">
        <v>331</v>
      </c>
      <c r="H16" s="17">
        <v>49.4</v>
      </c>
      <c r="K16" s="15">
        <v>2</v>
      </c>
      <c r="L16" s="52"/>
      <c r="M16" s="59" t="str">
        <f>IF(P16=0, "",IF(ISNA(VLOOKUP(P16,Registration!$A$2:$C$577,2,0)),"Not registered",IF(VLOOKUP(P16,Registration!$A$2:$C$577,2,0)=0,"Not registered",VLOOKUP(P16,Registration!$A$2:$C$577,2,0))))</f>
        <v/>
      </c>
      <c r="N16" s="59" t="str">
        <f>IF(P16=0, "",IF(ISNA(VLOOKUP(P16,Registration!$A$2:$C$577,3,0)),"Not registered",IF(VLOOKUP(P16,Registration!$A$2:$C$577,3,0)=0,"Not registered",VLOOKUP(P16,Registration!$A$2:$C$577,3,0))))</f>
        <v/>
      </c>
      <c r="O16" s="59" t="str">
        <f>IF(P16=0, "",IF(ISNA(VLOOKUP(P16,Registration!$A$2:$D$577,4,0)),"Not registered",IF(VLOOKUP(P16,Registration!$A$2:$D$577,4,0)=0,"Not registered",VLOOKUP(P16,Registration!$A$2:$D$577,4,0))))</f>
        <v/>
      </c>
      <c r="P16" s="56"/>
      <c r="Q16" s="17"/>
    </row>
    <row r="17" spans="2:17" x14ac:dyDescent="0.25">
      <c r="B17" s="15">
        <v>3</v>
      </c>
      <c r="C17" s="52"/>
      <c r="D17" s="59" t="str">
        <f>IF(G17=0, "",IF(ISNA(VLOOKUP(G17,Registration!$A$2:$C$577,2,0)),"Not registered",IF(VLOOKUP(G17,Registration!$A$2:$C$577,2,0)=0,"Not registered",VLOOKUP(G17,Registration!$A$2:$C$577,2,0))))</f>
        <v>Willa Gibb</v>
      </c>
      <c r="E17" s="59" t="str">
        <f>IF(G17=0, "",IF(ISNA(VLOOKUP(G17,Registration!$A$2:$C$577,3,0)),"Not registered",IF(VLOOKUP(G17,Registration!$A$2:$C$577,3,0)=0,"Not registered",VLOOKUP(G17,Registration!$A$2:$C$577,3,0))))</f>
        <v>South Glos AC</v>
      </c>
      <c r="F17" s="59" t="str">
        <f>IF(G17=0, "",IF(ISNA(VLOOKUP(G17,Registration!$A$2:$D$577,4,0)),"Not registered",IF(VLOOKUP(G17,Registration!$A$2:$D$577,4,0)=0,"Not registered",VLOOKUP(G17,Registration!$A$2:$D$577,4,0))))</f>
        <v>U17W</v>
      </c>
      <c r="G17" s="56">
        <v>319</v>
      </c>
      <c r="H17" s="18">
        <v>52.4</v>
      </c>
      <c r="K17" s="15">
        <v>3</v>
      </c>
      <c r="L17" s="52"/>
      <c r="M17" s="59" t="str">
        <f>IF(P17=0, "",IF(ISNA(VLOOKUP(P17,Registration!$A$2:$C$577,2,0)),"Not registered",IF(VLOOKUP(P17,Registration!$A$2:$C$577,2,0)=0,"Not registered",VLOOKUP(P17,Registration!$A$2:$C$577,2,0))))</f>
        <v/>
      </c>
      <c r="N17" s="59" t="str">
        <f>IF(P17=0, "",IF(ISNA(VLOOKUP(P17,Registration!$A$2:$C$577,3,0)),"Not registered",IF(VLOOKUP(P17,Registration!$A$2:$C$577,3,0)=0,"Not registered",VLOOKUP(P17,Registration!$A$2:$C$577,3,0))))</f>
        <v/>
      </c>
      <c r="O17" s="59" t="str">
        <f>IF(P17=0, "",IF(ISNA(VLOOKUP(P17,Registration!$A$2:$D$577,4,0)),"Not registered",IF(VLOOKUP(P17,Registration!$A$2:$D$577,4,0)=0,"Not registered",VLOOKUP(P17,Registration!$A$2:$D$577,4,0))))</f>
        <v/>
      </c>
      <c r="P17" s="56"/>
      <c r="Q17" s="18"/>
    </row>
    <row r="18" spans="2:17" x14ac:dyDescent="0.25">
      <c r="B18" s="15">
        <v>4</v>
      </c>
      <c r="C18" s="53"/>
      <c r="D18" s="59" t="str">
        <f>IF(G18=0, "",IF(ISNA(VLOOKUP(G18,Registration!$A$2:$C$577,2,0)),"Not registered",IF(VLOOKUP(G18,Registration!$A$2:$C$577,2,0)=0,"Not registered",VLOOKUP(G18,Registration!$A$2:$C$577,2,0))))</f>
        <v>Emily Weeks</v>
      </c>
      <c r="E18" s="59" t="str">
        <f>IF(G18=0, "",IF(ISNA(VLOOKUP(G18,Registration!$A$2:$C$577,3,0)),"Not registered",IF(VLOOKUP(G18,Registration!$A$2:$C$577,3,0)=0,"Not registered",VLOOKUP(G18,Registration!$A$2:$C$577,3,0))))</f>
        <v>Winchester &amp; District AC</v>
      </c>
      <c r="F18" s="59" t="str">
        <f>IF(G18=0, "",IF(ISNA(VLOOKUP(G18,Registration!$A$2:$D$577,4,0)),"Not registered",IF(VLOOKUP(G18,Registration!$A$2:$D$577,4,0)=0,"Not registered",VLOOKUP(G18,Registration!$A$2:$D$577,4,0))))</f>
        <v>U17W</v>
      </c>
      <c r="G18" s="56">
        <v>360</v>
      </c>
      <c r="H18" s="17">
        <v>55</v>
      </c>
      <c r="K18" s="15">
        <v>4</v>
      </c>
      <c r="L18" s="53"/>
      <c r="M18" s="59" t="str">
        <f>IF(P18=0, "",IF(ISNA(VLOOKUP(P18,Registration!$A$2:$C$577,2,0)),"Not registered",IF(VLOOKUP(P18,Registration!$A$2:$C$577,2,0)=0,"Not registered",VLOOKUP(P18,Registration!$A$2:$C$577,2,0))))</f>
        <v/>
      </c>
      <c r="N18" s="59" t="str">
        <f>IF(P18=0, "",IF(ISNA(VLOOKUP(P18,Registration!$A$2:$C$577,3,0)),"Not registered",IF(VLOOKUP(P18,Registration!$A$2:$C$577,3,0)=0,"Not registered",VLOOKUP(P18,Registration!$A$2:$C$577,3,0))))</f>
        <v/>
      </c>
      <c r="O18" s="59" t="str">
        <f>IF(P18=0, "",IF(ISNA(VLOOKUP(P18,Registration!$A$2:$D$577,4,0)),"Not registered",IF(VLOOKUP(P18,Registration!$A$2:$D$577,4,0)=0,"Not registered",VLOOKUP(P18,Registration!$A$2:$D$577,4,0))))</f>
        <v/>
      </c>
      <c r="P18" s="56"/>
      <c r="Q18" s="17"/>
    </row>
    <row r="19" spans="2:17" x14ac:dyDescent="0.25">
      <c r="B19" s="15">
        <v>5</v>
      </c>
      <c r="C19" s="54"/>
      <c r="D19" s="59" t="str">
        <f>IF(G19=0, "",IF(ISNA(VLOOKUP(G19,Registration!$A$2:$C$577,2,0)),"Not registered",IF(VLOOKUP(G19,Registration!$A$2:$C$577,2,0)=0,"Not registered",VLOOKUP(G19,Registration!$A$2:$C$577,2,0))))</f>
        <v/>
      </c>
      <c r="E19" s="59" t="str">
        <f>IF(G19=0, "",IF(ISNA(VLOOKUP(G19,Registration!$A$2:$C$577,3,0)),"Not registered",IF(VLOOKUP(G19,Registration!$A$2:$C$577,3,0)=0,"Not registered",VLOOKUP(G19,Registration!$A$2:$C$577,3,0))))</f>
        <v/>
      </c>
      <c r="F19" s="59" t="str">
        <f>IF(G19=0, "",IF(ISNA(VLOOKUP(G19,Registration!$A$2:$D$577,4,0)),"Not registered",IF(VLOOKUP(G19,Registration!$A$2:$D$577,4,0)=0,"Not registered",VLOOKUP(G19,Registration!$A$2:$D$577,4,0))))</f>
        <v/>
      </c>
      <c r="G19" s="56"/>
      <c r="H19" s="17"/>
      <c r="K19" s="15">
        <v>5</v>
      </c>
      <c r="L19" s="54"/>
      <c r="M19" s="59" t="str">
        <f>IF(P19=0, "",IF(ISNA(VLOOKUP(P19,Registration!$A$2:$C$577,2,0)),"Not registered",IF(VLOOKUP(P19,Registration!$A$2:$C$577,2,0)=0,"Not registered",VLOOKUP(P19,Registration!$A$2:$C$577,2,0))))</f>
        <v/>
      </c>
      <c r="N19" s="59" t="str">
        <f>IF(P19=0, "",IF(ISNA(VLOOKUP(P19,Registration!$A$2:$C$577,3,0)),"Not registered",IF(VLOOKUP(P19,Registration!$A$2:$C$577,3,0)=0,"Not registered",VLOOKUP(P19,Registration!$A$2:$C$577,3,0))))</f>
        <v/>
      </c>
      <c r="O19" s="59" t="str">
        <f>IF(P19=0, "",IF(ISNA(VLOOKUP(P19,Registration!$A$2:$D$577,4,0)),"Not registered",IF(VLOOKUP(P19,Registration!$A$2:$D$577,4,0)=0,"Not registered",VLOOKUP(P19,Registration!$A$2:$D$577,4,0))))</f>
        <v/>
      </c>
      <c r="P19" s="56"/>
      <c r="Q19" s="17"/>
    </row>
    <row r="20" spans="2:17" x14ac:dyDescent="0.25">
      <c r="B20" s="15">
        <v>6</v>
      </c>
      <c r="C20" s="52"/>
      <c r="D20" s="59" t="str">
        <f>IF(G20=0, "",IF(ISNA(VLOOKUP(G20,Registration!$A$2:$C$577,2,0)),"Not registered",IF(VLOOKUP(G20,Registration!$A$2:$C$577,2,0)=0,"Not registered",VLOOKUP(G20,Registration!$A$2:$C$577,2,0))))</f>
        <v/>
      </c>
      <c r="E20" s="59" t="str">
        <f>IF(G20=0, "",IF(ISNA(VLOOKUP(G20,Registration!$A$2:$C$577,3,0)),"Not registered",IF(VLOOKUP(G20,Registration!$A$2:$C$577,3,0)=0,"Not registered",VLOOKUP(G20,Registration!$A$2:$C$577,3,0))))</f>
        <v/>
      </c>
      <c r="F20" s="59" t="str">
        <f>IF(G20=0, "",IF(ISNA(VLOOKUP(G20,Registration!$A$2:$D$577,4,0)),"Not registered",IF(VLOOKUP(G20,Registration!$A$2:$D$577,4,0)=0,"Not registered",VLOOKUP(G20,Registration!$A$2:$D$577,4,0))))</f>
        <v/>
      </c>
      <c r="G20" s="56"/>
      <c r="H20" s="17"/>
      <c r="K20" s="15">
        <v>6</v>
      </c>
      <c r="L20" s="52"/>
      <c r="M20" s="59" t="str">
        <f>IF(P20=0, "",IF(ISNA(VLOOKUP(P20,Registration!$A$2:$C$577,2,0)),"Not registered",IF(VLOOKUP(P20,Registration!$A$2:$C$577,2,0)=0,"Not registered",VLOOKUP(P20,Registration!$A$2:$C$577,2,0))))</f>
        <v/>
      </c>
      <c r="N20" s="59" t="str">
        <f>IF(P20=0, "",IF(ISNA(VLOOKUP(P20,Registration!$A$2:$C$577,3,0)),"Not registered",IF(VLOOKUP(P20,Registration!$A$2:$C$577,3,0)=0,"Not registered",VLOOKUP(P20,Registration!$A$2:$C$577,3,0))))</f>
        <v/>
      </c>
      <c r="O20" s="59" t="str">
        <f>IF(P20=0, "",IF(ISNA(VLOOKUP(P20,Registration!$A$2:$D$577,4,0)),"Not registered",IF(VLOOKUP(P20,Registration!$A$2:$D$577,4,0)=0,"Not registered",VLOOKUP(P20,Registration!$A$2:$D$577,4,0))))</f>
        <v/>
      </c>
      <c r="P20" s="56"/>
      <c r="Q20" s="17"/>
    </row>
    <row r="21" spans="2:17" x14ac:dyDescent="0.25">
      <c r="B21" s="15">
        <v>7</v>
      </c>
      <c r="C21" s="52"/>
      <c r="D21" s="59" t="str">
        <f>IF(G21=0, "",IF(ISNA(VLOOKUP(G21,Registration!$A$2:$C$577,2,0)),"Not registered",IF(VLOOKUP(G21,Registration!$A$2:$C$577,2,0)=0,"Not registered",VLOOKUP(G21,Registration!$A$2:$C$577,2,0))))</f>
        <v/>
      </c>
      <c r="E21" s="59" t="str">
        <f>IF(G21=0, "",IF(ISNA(VLOOKUP(G21,Registration!$A$2:$C$577,3,0)),"Not registered",IF(VLOOKUP(G21,Registration!$A$2:$C$577,3,0)=0,"Not registered",VLOOKUP(G21,Registration!$A$2:$C$577,3,0))))</f>
        <v/>
      </c>
      <c r="F21" s="59" t="str">
        <f>IF(G21=0, "",IF(ISNA(VLOOKUP(G21,Registration!$A$2:$D$577,4,0)),"Not registered",IF(VLOOKUP(G21,Registration!$A$2:$D$577,4,0)=0,"Not registered",VLOOKUP(G21,Registration!$A$2:$D$577,4,0))))</f>
        <v/>
      </c>
      <c r="G21" s="56"/>
      <c r="H21" s="17"/>
      <c r="K21" s="15">
        <v>7</v>
      </c>
      <c r="L21" s="52"/>
      <c r="M21" s="59" t="str">
        <f>IF(P21=0, "",IF(ISNA(VLOOKUP(P21,Registration!$A$2:$C$577,2,0)),"Not registered",IF(VLOOKUP(P21,Registration!$A$2:$C$577,2,0)=0,"Not registered",VLOOKUP(P21,Registration!$A$2:$C$577,2,0))))</f>
        <v/>
      </c>
      <c r="N21" s="59" t="str">
        <f>IF(P21=0, "",IF(ISNA(VLOOKUP(P21,Registration!$A$2:$C$577,3,0)),"Not registered",IF(VLOOKUP(P21,Registration!$A$2:$C$577,3,0)=0,"Not registered",VLOOKUP(P21,Registration!$A$2:$C$577,3,0))))</f>
        <v/>
      </c>
      <c r="O21" s="59" t="str">
        <f>IF(P21=0, "",IF(ISNA(VLOOKUP(P21,Registration!$A$2:$D$577,4,0)),"Not registered",IF(VLOOKUP(P21,Registration!$A$2:$D$577,4,0)=0,"Not registered",VLOOKUP(P21,Registration!$A$2:$D$577,4,0))))</f>
        <v/>
      </c>
      <c r="P21" s="56"/>
      <c r="Q21" s="17"/>
    </row>
    <row r="22" spans="2:17" x14ac:dyDescent="0.25">
      <c r="B22" s="15">
        <v>8</v>
      </c>
      <c r="C22" s="52"/>
      <c r="D22" s="59" t="str">
        <f>IF(G22=0, "",IF(ISNA(VLOOKUP(G22,Registration!$A$2:$C$577,2,0)),"Not registered",IF(VLOOKUP(G22,Registration!$A$2:$C$577,2,0)=0,"Not registered",VLOOKUP(G22,Registration!$A$2:$C$577,2,0))))</f>
        <v/>
      </c>
      <c r="E22" s="59" t="str">
        <f>IF(G22=0, "",IF(ISNA(VLOOKUP(G22,Registration!$A$2:$C$577,3,0)),"Not registered",IF(VLOOKUP(G22,Registration!$A$2:$C$577,3,0)=0,"Not registered",VLOOKUP(G22,Registration!$A$2:$C$577,3,0))))</f>
        <v/>
      </c>
      <c r="F22" s="59" t="str">
        <f>IF(G22=0, "",IF(ISNA(VLOOKUP(G22,Registration!$A$2:$D$577,4,0)),"Not registered",IF(VLOOKUP(G22,Registration!$A$2:$D$577,4,0)=0,"Not registered",VLOOKUP(G22,Registration!$A$2:$D$577,4,0))))</f>
        <v/>
      </c>
      <c r="G22" s="57"/>
      <c r="H22" s="17"/>
      <c r="K22" s="15">
        <v>8</v>
      </c>
      <c r="L22" s="52"/>
      <c r="M22" s="59" t="str">
        <f>IF(P22=0, "",IF(ISNA(VLOOKUP(P22,Registration!$A$2:$C$577,2,0)),"Not registered",IF(VLOOKUP(P22,Registration!$A$2:$C$577,2,0)=0,"Not registered",VLOOKUP(P22,Registration!$A$2:$C$577,2,0))))</f>
        <v/>
      </c>
      <c r="N22" s="59" t="str">
        <f>IF(P22=0, "",IF(ISNA(VLOOKUP(P22,Registration!$A$2:$C$577,3,0)),"Not registered",IF(VLOOKUP(P22,Registration!$A$2:$C$577,3,0)=0,"Not registered",VLOOKUP(P22,Registration!$A$2:$C$577,3,0))))</f>
        <v/>
      </c>
      <c r="O22" s="59" t="str">
        <f>IF(P22=0, "",IF(ISNA(VLOOKUP(P22,Registration!$A$2:$D$577,4,0)),"Not registered",IF(VLOOKUP(P22,Registration!$A$2:$D$577,4,0)=0,"Not registered",VLOOKUP(P22,Registration!$A$2:$D$577,4,0))))</f>
        <v/>
      </c>
      <c r="P22" s="57"/>
      <c r="Q22" s="17"/>
    </row>
    <row r="23" spans="2:17" x14ac:dyDescent="0.25">
      <c r="B23" s="22"/>
      <c r="C23" s="22"/>
      <c r="D23" s="23"/>
      <c r="E23" s="23"/>
      <c r="F23" s="23"/>
      <c r="G23" s="24"/>
      <c r="H23" s="5"/>
    </row>
    <row r="24" spans="2:17" x14ac:dyDescent="0.25">
      <c r="B24" s="22"/>
      <c r="C24" s="22"/>
      <c r="D24" s="23"/>
      <c r="E24" s="23"/>
      <c r="F24" s="23"/>
      <c r="G24" s="24"/>
      <c r="H24" s="5"/>
    </row>
    <row r="25" spans="2:17" x14ac:dyDescent="0.25">
      <c r="B25" s="25"/>
      <c r="C25" s="25"/>
      <c r="D25" s="26"/>
      <c r="E25" s="26"/>
      <c r="F25" s="26"/>
      <c r="G25" s="25"/>
      <c r="H25" s="25"/>
      <c r="K25" s="8" t="s">
        <v>153</v>
      </c>
      <c r="L25" s="9" t="s">
        <v>194</v>
      </c>
      <c r="M25" s="58" t="s">
        <v>27</v>
      </c>
      <c r="N25" s="58" t="s">
        <v>28</v>
      </c>
      <c r="O25" s="58" t="s">
        <v>155</v>
      </c>
      <c r="P25" s="8" t="s">
        <v>156</v>
      </c>
      <c r="Q25" s="8" t="s">
        <v>157</v>
      </c>
    </row>
    <row r="26" spans="2:17" x14ac:dyDescent="0.25">
      <c r="B26" s="27"/>
      <c r="C26" s="27"/>
      <c r="D26" s="28"/>
      <c r="E26" s="28"/>
      <c r="F26" s="29"/>
      <c r="G26" s="27"/>
      <c r="H26" s="27"/>
      <c r="K26" s="11">
        <v>1</v>
      </c>
      <c r="L26" s="51"/>
      <c r="M26" s="59" t="str">
        <f>IF(P26=0, "",IF(ISNA(VLOOKUP(P26,Registration!$A$2:$C$577,2,0)),"Not registered",IF(VLOOKUP(P26,Registration!$A$2:$C$577,2,0)=0,"Not registered",VLOOKUP(P26,Registration!$A$2:$C$577,2,0))))</f>
        <v/>
      </c>
      <c r="N26" s="59" t="str">
        <f>IF(P26=0, "",IF(ISNA(VLOOKUP(P26,Registration!$A$2:$C$577,3,0)),"Not registered",IF(VLOOKUP(P26,Registration!$A$2:$C$577,3,0)=0,"Not registered",VLOOKUP(P26,Registration!$A$2:$C$577,3,0))))</f>
        <v/>
      </c>
      <c r="O26" s="59" t="str">
        <f>IF(P26=0, "",IF(ISNA(VLOOKUP(P26,Registration!$A$2:$D$577,4,0)),"Not registered",IF(VLOOKUP(P26,Registration!$A$2:$D$577,4,0)=0,"Not registered",VLOOKUP(P26,Registration!$A$2:$D$577,4,0))))</f>
        <v/>
      </c>
      <c r="P26" s="55"/>
      <c r="Q26" s="13"/>
    </row>
    <row r="27" spans="2:17" x14ac:dyDescent="0.25">
      <c r="B27" s="27"/>
      <c r="C27" s="27"/>
      <c r="D27" s="28"/>
      <c r="E27" s="28"/>
      <c r="F27" s="29"/>
      <c r="G27" s="27"/>
      <c r="H27" s="27"/>
      <c r="K27" s="15">
        <v>2</v>
      </c>
      <c r="L27" s="52"/>
      <c r="M27" s="59" t="str">
        <f>IF(P27=0, "",IF(ISNA(VLOOKUP(P27,Registration!$A$2:$C$577,2,0)),"Not registered",IF(VLOOKUP(P27,Registration!$A$2:$C$577,2,0)=0,"Not registered",VLOOKUP(P27,Registration!$A$2:$C$577,2,0))))</f>
        <v/>
      </c>
      <c r="N27" s="59" t="str">
        <f>IF(P27=0, "",IF(ISNA(VLOOKUP(P27,Registration!$A$2:$C$577,3,0)),"Not registered",IF(VLOOKUP(P27,Registration!$A$2:$C$577,3,0)=0,"Not registered",VLOOKUP(P27,Registration!$A$2:$C$577,3,0))))</f>
        <v/>
      </c>
      <c r="O27" s="59" t="str">
        <f>IF(P27=0, "",IF(ISNA(VLOOKUP(P27,Registration!$A$2:$D$577,4,0)),"Not registered",IF(VLOOKUP(P27,Registration!$A$2:$D$577,4,0)=0,"Not registered",VLOOKUP(P27,Registration!$A$2:$D$577,4,0))))</f>
        <v/>
      </c>
      <c r="P27" s="56"/>
      <c r="Q27" s="17"/>
    </row>
    <row r="28" spans="2:17" x14ac:dyDescent="0.25">
      <c r="B28" s="27"/>
      <c r="C28" s="27"/>
      <c r="D28" s="28"/>
      <c r="E28" s="28"/>
      <c r="F28" s="29"/>
      <c r="G28" s="27"/>
      <c r="H28" s="27"/>
      <c r="K28" s="15">
        <v>3</v>
      </c>
      <c r="L28" s="52"/>
      <c r="M28" s="59" t="str">
        <f>IF(P28=0, "",IF(ISNA(VLOOKUP(P28,Registration!$A$2:$C$577,2,0)),"Not registered",IF(VLOOKUP(P28,Registration!$A$2:$C$577,2,0)=0,"Not registered",VLOOKUP(P28,Registration!$A$2:$C$577,2,0))))</f>
        <v/>
      </c>
      <c r="N28" s="59" t="str">
        <f>IF(P28=0, "",IF(ISNA(VLOOKUP(P28,Registration!$A$2:$C$577,3,0)),"Not registered",IF(VLOOKUP(P28,Registration!$A$2:$C$577,3,0)=0,"Not registered",VLOOKUP(P28,Registration!$A$2:$C$577,3,0))))</f>
        <v/>
      </c>
      <c r="O28" s="59" t="str">
        <f>IF(P28=0, "",IF(ISNA(VLOOKUP(P28,Registration!$A$2:$D$577,4,0)),"Not registered",IF(VLOOKUP(P28,Registration!$A$2:$D$577,4,0)=0,"Not registered",VLOOKUP(P28,Registration!$A$2:$D$577,4,0))))</f>
        <v/>
      </c>
      <c r="P28" s="56"/>
      <c r="Q28" s="17"/>
    </row>
    <row r="29" spans="2:17" x14ac:dyDescent="0.25">
      <c r="B29" s="27"/>
      <c r="C29" s="31"/>
      <c r="D29" s="28"/>
      <c r="E29" s="28"/>
      <c r="F29" s="29"/>
      <c r="G29" s="27"/>
      <c r="H29" s="27"/>
      <c r="K29" s="15">
        <v>4</v>
      </c>
      <c r="L29" s="53"/>
      <c r="M29" s="59" t="str">
        <f>IF(P29=0, "",IF(ISNA(VLOOKUP(P29,Registration!$A$2:$C$577,2,0)),"Not registered",IF(VLOOKUP(P29,Registration!$A$2:$C$577,2,0)=0,"Not registered",VLOOKUP(P29,Registration!$A$2:$C$577,2,0))))</f>
        <v/>
      </c>
      <c r="N29" s="59" t="str">
        <f>IF(P29=0, "",IF(ISNA(VLOOKUP(P29,Registration!$A$2:$C$577,3,0)),"Not registered",IF(VLOOKUP(P29,Registration!$A$2:$C$577,3,0)=0,"Not registered",VLOOKUP(P29,Registration!$A$2:$C$577,3,0))))</f>
        <v/>
      </c>
      <c r="O29" s="59" t="str">
        <f>IF(P29=0, "",IF(ISNA(VLOOKUP(P29,Registration!$A$2:$D$577,4,0)),"Not registered",IF(VLOOKUP(P29,Registration!$A$2:$D$577,4,0)=0,"Not registered",VLOOKUP(P29,Registration!$A$2:$D$577,4,0))))</f>
        <v/>
      </c>
      <c r="P29" s="56"/>
      <c r="Q29" s="17"/>
    </row>
    <row r="30" spans="2:17" x14ac:dyDescent="0.25">
      <c r="B30" s="27"/>
      <c r="C30" s="25"/>
      <c r="D30" s="28"/>
      <c r="E30" s="28"/>
      <c r="F30" s="29"/>
      <c r="G30" s="27"/>
      <c r="H30" s="27"/>
      <c r="K30" s="15">
        <v>5</v>
      </c>
      <c r="L30" s="54"/>
      <c r="M30" s="59" t="str">
        <f>IF(P30=0, "",IF(ISNA(VLOOKUP(P30,Registration!$A$2:$C$577,2,0)),"Not registered",IF(VLOOKUP(P30,Registration!$A$2:$C$577,2,0)=0,"Not registered",VLOOKUP(P30,Registration!$A$2:$C$577,2,0))))</f>
        <v/>
      </c>
      <c r="N30" s="59" t="str">
        <f>IF(P30=0, "",IF(ISNA(VLOOKUP(P30,Registration!$A$2:$C$577,3,0)),"Not registered",IF(VLOOKUP(P30,Registration!$A$2:$C$577,3,0)=0,"Not registered",VLOOKUP(P30,Registration!$A$2:$C$577,3,0))))</f>
        <v/>
      </c>
      <c r="O30" s="59" t="str">
        <f>IF(P30=0, "",IF(ISNA(VLOOKUP(P30,Registration!$A$2:$D$577,4,0)),"Not registered",IF(VLOOKUP(P30,Registration!$A$2:$D$577,4,0)=0,"Not registered",VLOOKUP(P30,Registration!$A$2:$D$577,4,0))))</f>
        <v/>
      </c>
      <c r="P30" s="56"/>
      <c r="Q30" s="17"/>
    </row>
    <row r="31" spans="2:17" x14ac:dyDescent="0.25">
      <c r="B31" s="27"/>
      <c r="C31" s="27"/>
      <c r="D31" s="28"/>
      <c r="E31" s="28"/>
      <c r="F31" s="29"/>
      <c r="G31" s="27"/>
      <c r="H31" s="27"/>
      <c r="K31" s="15">
        <v>6</v>
      </c>
      <c r="L31" s="52"/>
      <c r="M31" s="59" t="str">
        <f>IF(P31=0, "",IF(ISNA(VLOOKUP(P31,Registration!$A$2:$C$577,2,0)),"Not registered",IF(VLOOKUP(P31,Registration!$A$2:$C$577,2,0)=0,"Not registered",VLOOKUP(P31,Registration!$A$2:$C$577,2,0))))</f>
        <v/>
      </c>
      <c r="N31" s="59" t="str">
        <f>IF(P31=0, "",IF(ISNA(VLOOKUP(P31,Registration!$A$2:$C$577,3,0)),"Not registered",IF(VLOOKUP(P31,Registration!$A$2:$C$577,3,0)=0,"Not registered",VLOOKUP(P31,Registration!$A$2:$C$577,3,0))))</f>
        <v/>
      </c>
      <c r="O31" s="59" t="str">
        <f>IF(P31=0, "",IF(ISNA(VLOOKUP(P31,Registration!$A$2:$D$577,4,0)),"Not registered",IF(VLOOKUP(P31,Registration!$A$2:$D$577,4,0)=0,"Not registered",VLOOKUP(P31,Registration!$A$2:$D$577,4,0))))</f>
        <v/>
      </c>
      <c r="P31" s="56"/>
      <c r="Q31" s="17"/>
    </row>
    <row r="32" spans="2:17" x14ac:dyDescent="0.25">
      <c r="B32" s="27"/>
      <c r="C32" s="27"/>
      <c r="D32" s="28"/>
      <c r="E32" s="28"/>
      <c r="F32" s="29"/>
      <c r="G32" s="27"/>
      <c r="H32" s="27"/>
      <c r="K32" s="15">
        <v>7</v>
      </c>
      <c r="L32" s="52"/>
      <c r="M32" s="59" t="str">
        <f>IF(P32=0, "",IF(ISNA(VLOOKUP(P32,Registration!$A$2:$C$577,2,0)),"Not registered",IF(VLOOKUP(P32,Registration!$A$2:$C$577,2,0)=0,"Not registered",VLOOKUP(P32,Registration!$A$2:$C$577,2,0))))</f>
        <v/>
      </c>
      <c r="N32" s="59" t="str">
        <f>IF(P32=0, "",IF(ISNA(VLOOKUP(P32,Registration!$A$2:$C$577,3,0)),"Not registered",IF(VLOOKUP(P32,Registration!$A$2:$C$577,3,0)=0,"Not registered",VLOOKUP(P32,Registration!$A$2:$C$577,3,0))))</f>
        <v/>
      </c>
      <c r="O32" s="59" t="str">
        <f>IF(P32=0, "",IF(ISNA(VLOOKUP(P32,Registration!$A$2:$D$577,4,0)),"Not registered",IF(VLOOKUP(P32,Registration!$A$2:$D$577,4,0)=0,"Not registered",VLOOKUP(P32,Registration!$A$2:$D$577,4,0))))</f>
        <v/>
      </c>
      <c r="P32" s="56"/>
      <c r="Q32" s="17"/>
    </row>
    <row r="33" spans="2:17" x14ac:dyDescent="0.25">
      <c r="B33" s="27"/>
      <c r="C33" s="27"/>
      <c r="D33" s="28"/>
      <c r="E33" s="28"/>
      <c r="F33" s="29"/>
      <c r="G33" s="31"/>
      <c r="H33" s="27"/>
      <c r="K33" s="15">
        <v>8</v>
      </c>
      <c r="L33" s="52"/>
      <c r="M33" s="59" t="str">
        <f>IF(P33=0, "",IF(ISNA(VLOOKUP(P33,Registration!$A$2:$C$577,2,0)),"Not registered",IF(VLOOKUP(P33,Registration!$A$2:$C$577,2,0)=0,"Not registered",VLOOKUP(P33,Registration!$A$2:$C$577,2,0))))</f>
        <v/>
      </c>
      <c r="N33" s="59" t="str">
        <f>IF(P33=0, "",IF(ISNA(VLOOKUP(P33,Registration!$A$2:$C$577,3,0)),"Not registered",IF(VLOOKUP(P33,Registration!$A$2:$C$577,3,0)=0,"Not registered",VLOOKUP(P33,Registration!$A$2:$C$577,3,0))))</f>
        <v/>
      </c>
      <c r="O33" s="59" t="str">
        <f>IF(P33=0, "",IF(ISNA(VLOOKUP(P33,Registration!$A$2:$D$577,4,0)),"Not registered",IF(VLOOKUP(P33,Registration!$A$2:$D$577,4,0)=0,"Not registered",VLOOKUP(P33,Registration!$A$2:$D$577,4,0))))</f>
        <v/>
      </c>
      <c r="P33" s="57"/>
      <c r="Q33" s="17"/>
    </row>
    <row r="34" spans="2:17" x14ac:dyDescent="0.25">
      <c r="B34" s="32"/>
      <c r="C34" s="32"/>
      <c r="D34" s="33"/>
      <c r="E34" s="33"/>
      <c r="F34" s="34"/>
      <c r="G34" s="32"/>
      <c r="H34" s="32"/>
    </row>
    <row r="35" spans="2:17" x14ac:dyDescent="0.25">
      <c r="B35" s="32"/>
      <c r="C35" s="32"/>
      <c r="D35" s="33"/>
      <c r="E35" s="33"/>
      <c r="F35" s="34"/>
      <c r="G35" s="32"/>
      <c r="H35" s="32"/>
    </row>
    <row r="36" spans="2:17" x14ac:dyDescent="0.25">
      <c r="B36" s="25"/>
      <c r="C36" s="25"/>
      <c r="D36" s="26"/>
      <c r="E36" s="26"/>
      <c r="F36" s="26"/>
      <c r="G36" s="25"/>
      <c r="H36" s="25"/>
      <c r="K36" s="8" t="s">
        <v>153</v>
      </c>
      <c r="L36" s="9" t="s">
        <v>195</v>
      </c>
      <c r="M36" s="58" t="s">
        <v>27</v>
      </c>
      <c r="N36" s="58" t="s">
        <v>28</v>
      </c>
      <c r="O36" s="58" t="s">
        <v>155</v>
      </c>
      <c r="P36" s="8" t="s">
        <v>156</v>
      </c>
      <c r="Q36" s="8" t="s">
        <v>157</v>
      </c>
    </row>
    <row r="37" spans="2:17" x14ac:dyDescent="0.25">
      <c r="B37" s="27"/>
      <c r="C37" s="27"/>
      <c r="D37" s="28"/>
      <c r="E37" s="28"/>
      <c r="F37" s="29"/>
      <c r="G37" s="27"/>
      <c r="H37" s="27"/>
      <c r="K37" s="11">
        <v>1</v>
      </c>
      <c r="L37" s="51"/>
      <c r="M37" s="59" t="str">
        <f>IF(P37=0, "",IF(ISNA(VLOOKUP(P37,Registration!$A$2:$C$577,2,0)),"Not registered",IF(VLOOKUP(P37,Registration!$A$2:$C$577,2,0)=0,"Not registered",VLOOKUP(P37,Registration!$A$2:$C$577,2,0))))</f>
        <v/>
      </c>
      <c r="N37" s="59" t="str">
        <f>IF(P37=0, "",IF(ISNA(VLOOKUP(P37,Registration!$A$2:$C$577,3,0)),"Not registered",IF(VLOOKUP(P37,Registration!$A$2:$C$577,3,0)=0,"Not registered",VLOOKUP(P37,Registration!$A$2:$C$577,3,0))))</f>
        <v/>
      </c>
      <c r="O37" s="59" t="str">
        <f>IF(P37=0, "",IF(ISNA(VLOOKUP(P37,Registration!$A$2:$D$577,4,0)),"Not registered",IF(VLOOKUP(P37,Registration!$A$2:$D$577,4,0)=0,"Not registered",VLOOKUP(P37,Registration!$A$2:$D$577,4,0))))</f>
        <v/>
      </c>
      <c r="P37" s="55"/>
      <c r="Q37" s="13"/>
    </row>
    <row r="38" spans="2:17" x14ac:dyDescent="0.25">
      <c r="B38" s="27"/>
      <c r="C38" s="27"/>
      <c r="D38" s="28"/>
      <c r="E38" s="28"/>
      <c r="F38" s="29"/>
      <c r="G38" s="27"/>
      <c r="H38" s="27"/>
      <c r="K38" s="15">
        <v>2</v>
      </c>
      <c r="L38" s="52"/>
      <c r="M38" s="59" t="str">
        <f>IF(P38=0, "",IF(ISNA(VLOOKUP(P38,Registration!$A$2:$C$577,2,0)),"Not registered",IF(VLOOKUP(P38,Registration!$A$2:$C$577,2,0)=0,"Not registered",VLOOKUP(P38,Registration!$A$2:$C$577,2,0))))</f>
        <v/>
      </c>
      <c r="N38" s="59" t="str">
        <f>IF(P38=0, "",IF(ISNA(VLOOKUP(P38,Registration!$A$2:$C$577,3,0)),"Not registered",IF(VLOOKUP(P38,Registration!$A$2:$C$577,3,0)=0,"Not registered",VLOOKUP(P38,Registration!$A$2:$C$577,3,0))))</f>
        <v/>
      </c>
      <c r="O38" s="59" t="str">
        <f>IF(P38=0, "",IF(ISNA(VLOOKUP(P38,Registration!$A$2:$D$577,4,0)),"Not registered",IF(VLOOKUP(P38,Registration!$A$2:$D$577,4,0)=0,"Not registered",VLOOKUP(P38,Registration!$A$2:$D$577,4,0))))</f>
        <v/>
      </c>
      <c r="P38" s="56"/>
      <c r="Q38" s="17"/>
    </row>
    <row r="39" spans="2:17" x14ac:dyDescent="0.25">
      <c r="B39" s="27"/>
      <c r="C39" s="27"/>
      <c r="D39" s="28"/>
      <c r="E39" s="28"/>
      <c r="F39" s="29"/>
      <c r="G39" s="27"/>
      <c r="H39" s="27"/>
      <c r="K39" s="15">
        <v>3</v>
      </c>
      <c r="L39" s="52"/>
      <c r="M39" s="59" t="str">
        <f>IF(P39=0, "",IF(ISNA(VLOOKUP(P39,Registration!$A$2:$C$577,2,0)),"Not registered",IF(VLOOKUP(P39,Registration!$A$2:$C$577,2,0)=0,"Not registered",VLOOKUP(P39,Registration!$A$2:$C$577,2,0))))</f>
        <v/>
      </c>
      <c r="N39" s="59" t="str">
        <f>IF(P39=0, "",IF(ISNA(VLOOKUP(P39,Registration!$A$2:$C$577,3,0)),"Not registered",IF(VLOOKUP(P39,Registration!$A$2:$C$577,3,0)=0,"Not registered",VLOOKUP(P39,Registration!$A$2:$C$577,3,0))))</f>
        <v/>
      </c>
      <c r="O39" s="59" t="str">
        <f>IF(P39=0, "",IF(ISNA(VLOOKUP(P39,Registration!$A$2:$D$577,4,0)),"Not registered",IF(VLOOKUP(P39,Registration!$A$2:$D$577,4,0)=0,"Not registered",VLOOKUP(P39,Registration!$A$2:$D$577,4,0))))</f>
        <v/>
      </c>
      <c r="P39" s="56"/>
      <c r="Q39" s="17"/>
    </row>
    <row r="40" spans="2:17" x14ac:dyDescent="0.25">
      <c r="B40" s="27"/>
      <c r="C40" s="31"/>
      <c r="D40" s="28"/>
      <c r="E40" s="28"/>
      <c r="F40" s="29"/>
      <c r="G40" s="27"/>
      <c r="H40" s="30"/>
      <c r="K40" s="15">
        <v>4</v>
      </c>
      <c r="L40" s="53"/>
      <c r="M40" s="59" t="str">
        <f>IF(P40=0, "",IF(ISNA(VLOOKUP(P40,Registration!$A$2:$C$577,2,0)),"Not registered",IF(VLOOKUP(P40,Registration!$A$2:$C$577,2,0)=0,"Not registered",VLOOKUP(P40,Registration!$A$2:$C$577,2,0))))</f>
        <v/>
      </c>
      <c r="N40" s="59" t="str">
        <f>IF(P40=0, "",IF(ISNA(VLOOKUP(P40,Registration!$A$2:$C$577,3,0)),"Not registered",IF(VLOOKUP(P40,Registration!$A$2:$C$577,3,0)=0,"Not registered",VLOOKUP(P40,Registration!$A$2:$C$577,3,0))))</f>
        <v/>
      </c>
      <c r="O40" s="59" t="str">
        <f>IF(P40=0, "",IF(ISNA(VLOOKUP(P40,Registration!$A$2:$D$577,4,0)),"Not registered",IF(VLOOKUP(P40,Registration!$A$2:$D$577,4,0)=0,"Not registered",VLOOKUP(P40,Registration!$A$2:$D$577,4,0))))</f>
        <v/>
      </c>
      <c r="P40" s="56"/>
      <c r="Q40" s="18"/>
    </row>
    <row r="41" spans="2:17" x14ac:dyDescent="0.25">
      <c r="B41" s="27"/>
      <c r="C41" s="25"/>
      <c r="D41" s="28"/>
      <c r="E41" s="28"/>
      <c r="F41" s="29"/>
      <c r="G41" s="27"/>
      <c r="H41" s="30"/>
      <c r="K41" s="15">
        <v>5</v>
      </c>
      <c r="L41" s="54"/>
      <c r="M41" s="59" t="str">
        <f>IF(P41=0, "",IF(ISNA(VLOOKUP(P41,Registration!$A$2:$C$577,2,0)),"Not registered",IF(VLOOKUP(P41,Registration!$A$2:$C$577,2,0)=0,"Not registered",VLOOKUP(P41,Registration!$A$2:$C$577,2,0))))</f>
        <v/>
      </c>
      <c r="N41" s="59" t="str">
        <f>IF(P41=0, "",IF(ISNA(VLOOKUP(P41,Registration!$A$2:$C$577,3,0)),"Not registered",IF(VLOOKUP(P41,Registration!$A$2:$C$577,3,0)=0,"Not registered",VLOOKUP(P41,Registration!$A$2:$C$577,3,0))))</f>
        <v/>
      </c>
      <c r="O41" s="59" t="str">
        <f>IF(P41=0, "",IF(ISNA(VLOOKUP(P41,Registration!$A$2:$D$577,4,0)),"Not registered",IF(VLOOKUP(P41,Registration!$A$2:$D$577,4,0)=0,"Not registered",VLOOKUP(P41,Registration!$A$2:$D$577,4,0))))</f>
        <v/>
      </c>
      <c r="P41" s="56"/>
      <c r="Q41" s="18"/>
    </row>
    <row r="42" spans="2:17" x14ac:dyDescent="0.25">
      <c r="B42" s="27"/>
      <c r="C42" s="27"/>
      <c r="D42" s="28"/>
      <c r="E42" s="28"/>
      <c r="F42" s="29"/>
      <c r="G42" s="27"/>
      <c r="H42" s="27"/>
      <c r="K42" s="15">
        <v>6</v>
      </c>
      <c r="L42" s="52"/>
      <c r="M42" s="59" t="str">
        <f>IF(P42=0, "",IF(ISNA(VLOOKUP(P42,Registration!$A$2:$C$577,2,0)),"Not registered",IF(VLOOKUP(P42,Registration!$A$2:$C$577,2,0)=0,"Not registered",VLOOKUP(P42,Registration!$A$2:$C$577,2,0))))</f>
        <v/>
      </c>
      <c r="N42" s="59" t="str">
        <f>IF(P42=0, "",IF(ISNA(VLOOKUP(P42,Registration!$A$2:$C$577,3,0)),"Not registered",IF(VLOOKUP(P42,Registration!$A$2:$C$577,3,0)=0,"Not registered",VLOOKUP(P42,Registration!$A$2:$C$577,3,0))))</f>
        <v/>
      </c>
      <c r="O42" s="59" t="str">
        <f>IF(P42=0, "",IF(ISNA(VLOOKUP(P42,Registration!$A$2:$D$577,4,0)),"Not registered",IF(VLOOKUP(P42,Registration!$A$2:$D$577,4,0)=0,"Not registered",VLOOKUP(P42,Registration!$A$2:$D$577,4,0))))</f>
        <v/>
      </c>
      <c r="P42" s="56"/>
      <c r="Q42" s="17"/>
    </row>
    <row r="43" spans="2:17" x14ac:dyDescent="0.25">
      <c r="B43" s="27"/>
      <c r="C43" s="27"/>
      <c r="D43" s="28"/>
      <c r="E43" s="28"/>
      <c r="F43" s="29"/>
      <c r="G43" s="27"/>
      <c r="H43" s="27"/>
      <c r="K43" s="15">
        <v>7</v>
      </c>
      <c r="L43" s="52"/>
      <c r="M43" s="59" t="str">
        <f>IF(P43=0, "",IF(ISNA(VLOOKUP(P43,Registration!$A$2:$C$577,2,0)),"Not registered",IF(VLOOKUP(P43,Registration!$A$2:$C$577,2,0)=0,"Not registered",VLOOKUP(P43,Registration!$A$2:$C$577,2,0))))</f>
        <v/>
      </c>
      <c r="N43" s="59" t="str">
        <f>IF(P43=0, "",IF(ISNA(VLOOKUP(P43,Registration!$A$2:$C$577,3,0)),"Not registered",IF(VLOOKUP(P43,Registration!$A$2:$C$577,3,0)=0,"Not registered",VLOOKUP(P43,Registration!$A$2:$C$577,3,0))))</f>
        <v/>
      </c>
      <c r="O43" s="59" t="str">
        <f>IF(P43=0, "",IF(ISNA(VLOOKUP(P43,Registration!$A$2:$D$577,4,0)),"Not registered",IF(VLOOKUP(P43,Registration!$A$2:$D$577,4,0)=0,"Not registered",VLOOKUP(P43,Registration!$A$2:$D$577,4,0))))</f>
        <v/>
      </c>
      <c r="P43" s="56"/>
      <c r="Q43" s="17"/>
    </row>
    <row r="44" spans="2:17" x14ac:dyDescent="0.25">
      <c r="B44" s="27"/>
      <c r="C44" s="27"/>
      <c r="D44" s="28"/>
      <c r="E44" s="28"/>
      <c r="F44" s="29"/>
      <c r="G44" s="31"/>
      <c r="H44" s="27"/>
      <c r="K44" s="15">
        <v>8</v>
      </c>
      <c r="L44" s="52"/>
      <c r="M44" s="59" t="str">
        <f>IF(P44=0, "",IF(ISNA(VLOOKUP(P44,Registration!$A$2:$C$577,2,0)),"Not registered",IF(VLOOKUP(P44,Registration!$A$2:$C$577,2,0)=0,"Not registered",VLOOKUP(P44,Registration!$A$2:$C$577,2,0))))</f>
        <v/>
      </c>
      <c r="N44" s="59" t="str">
        <f>IF(P44=0, "",IF(ISNA(VLOOKUP(P44,Registration!$A$2:$C$577,3,0)),"Not registered",IF(VLOOKUP(P44,Registration!$A$2:$C$577,3,0)=0,"Not registered",VLOOKUP(P44,Registration!$A$2:$C$577,3,0))))</f>
        <v/>
      </c>
      <c r="O44" s="59" t="str">
        <f>IF(P44=0, "",IF(ISNA(VLOOKUP(P44,Registration!$A$2:$D$577,4,0)),"Not registered",IF(VLOOKUP(P44,Registration!$A$2:$D$577,4,0)=0,"Not registered",VLOOKUP(P44,Registration!$A$2:$D$577,4,0))))</f>
        <v/>
      </c>
      <c r="P44" s="57"/>
      <c r="Q44" s="17"/>
    </row>
    <row r="45" spans="2:17" x14ac:dyDescent="0.25">
      <c r="B45" s="32"/>
      <c r="C45" s="32"/>
      <c r="D45" s="33"/>
      <c r="E45" s="33"/>
      <c r="F45" s="34"/>
      <c r="G45" s="32"/>
      <c r="H45" s="32"/>
    </row>
    <row r="46" spans="2:17" x14ac:dyDescent="0.25">
      <c r="B46" s="32"/>
      <c r="C46" s="32"/>
      <c r="D46" s="33"/>
      <c r="E46" s="33"/>
      <c r="F46" s="34"/>
      <c r="G46" s="32"/>
      <c r="H46" s="32"/>
    </row>
    <row r="47" spans="2:17" x14ac:dyDescent="0.25">
      <c r="B47" s="25"/>
      <c r="C47" s="25"/>
      <c r="D47" s="26"/>
      <c r="E47" s="26"/>
      <c r="F47" s="26"/>
      <c r="G47" s="25"/>
      <c r="H47" s="25"/>
      <c r="K47" s="25"/>
      <c r="L47" s="25"/>
      <c r="M47" s="26"/>
      <c r="N47" s="26"/>
      <c r="O47" s="26"/>
      <c r="P47" s="25"/>
      <c r="Q47" s="25"/>
    </row>
    <row r="48" spans="2:17" x14ac:dyDescent="0.25">
      <c r="B48" s="27"/>
      <c r="C48" s="27"/>
      <c r="D48" s="28"/>
      <c r="E48" s="28"/>
      <c r="F48" s="29"/>
      <c r="G48" s="27"/>
      <c r="H48" s="27"/>
      <c r="K48" s="27"/>
      <c r="L48" s="27"/>
      <c r="M48" s="28"/>
      <c r="N48" s="28"/>
      <c r="O48" s="29"/>
      <c r="P48" s="27"/>
      <c r="Q48" s="27"/>
    </row>
    <row r="49" spans="2:17" x14ac:dyDescent="0.25">
      <c r="B49" s="27"/>
      <c r="C49" s="27"/>
      <c r="D49" s="28"/>
      <c r="E49" s="28"/>
      <c r="F49" s="29"/>
      <c r="G49" s="27"/>
      <c r="H49" s="27"/>
      <c r="K49" s="27"/>
      <c r="L49" s="27"/>
      <c r="M49" s="28"/>
      <c r="N49" s="28"/>
      <c r="O49" s="29"/>
      <c r="P49" s="27"/>
      <c r="Q49" s="27"/>
    </row>
    <row r="50" spans="2:17" x14ac:dyDescent="0.25">
      <c r="B50" s="27"/>
      <c r="C50" s="27"/>
      <c r="D50" s="28"/>
      <c r="E50" s="28"/>
      <c r="F50" s="29"/>
      <c r="G50" s="27"/>
      <c r="H50" s="27"/>
      <c r="K50" s="27"/>
      <c r="L50" s="27"/>
      <c r="M50" s="28"/>
      <c r="N50" s="28"/>
      <c r="O50" s="29"/>
      <c r="P50" s="27"/>
      <c r="Q50" s="30"/>
    </row>
    <row r="51" spans="2:17" x14ac:dyDescent="0.25">
      <c r="B51" s="27"/>
      <c r="C51" s="31"/>
      <c r="D51" s="28"/>
      <c r="E51" s="28"/>
      <c r="F51" s="29"/>
      <c r="G51" s="27"/>
      <c r="H51" s="27"/>
      <c r="K51" s="27"/>
      <c r="L51" s="31"/>
      <c r="M51" s="28"/>
      <c r="N51" s="28"/>
      <c r="O51" s="29"/>
      <c r="P51" s="27"/>
      <c r="Q51" s="27"/>
    </row>
    <row r="52" spans="2:17" x14ac:dyDescent="0.25">
      <c r="B52" s="27"/>
      <c r="C52" s="25"/>
      <c r="D52" s="28"/>
      <c r="E52" s="28"/>
      <c r="F52" s="29"/>
      <c r="G52" s="27"/>
      <c r="H52" s="27"/>
      <c r="K52" s="27"/>
      <c r="L52" s="25"/>
      <c r="M52" s="28"/>
      <c r="N52" s="28"/>
      <c r="O52" s="29"/>
      <c r="P52" s="27"/>
      <c r="Q52" s="27"/>
    </row>
    <row r="53" spans="2:17" x14ac:dyDescent="0.25">
      <c r="B53" s="27"/>
      <c r="C53" s="27"/>
      <c r="D53" s="28"/>
      <c r="E53" s="28"/>
      <c r="F53" s="29"/>
      <c r="G53" s="27"/>
      <c r="H53" s="27"/>
      <c r="K53" s="27"/>
      <c r="L53" s="27"/>
      <c r="M53" s="28"/>
      <c r="N53" s="28"/>
      <c r="O53" s="29"/>
      <c r="P53" s="27"/>
      <c r="Q53" s="27"/>
    </row>
    <row r="54" spans="2:17" x14ac:dyDescent="0.25">
      <c r="B54" s="27"/>
      <c r="C54" s="27"/>
      <c r="D54" s="28"/>
      <c r="E54" s="28"/>
      <c r="F54" s="29"/>
      <c r="G54" s="27"/>
      <c r="H54" s="27"/>
      <c r="K54" s="27"/>
      <c r="L54" s="27"/>
      <c r="M54" s="28"/>
      <c r="N54" s="28"/>
      <c r="O54" s="29"/>
      <c r="P54" s="27"/>
      <c r="Q54" s="27"/>
    </row>
    <row r="55" spans="2:17" x14ac:dyDescent="0.25">
      <c r="B55" s="27"/>
      <c r="C55" s="27"/>
      <c r="D55" s="28"/>
      <c r="E55" s="28"/>
      <c r="F55" s="29"/>
      <c r="G55" s="31"/>
      <c r="H55" s="27"/>
      <c r="K55" s="27"/>
      <c r="L55" s="27"/>
      <c r="M55" s="28"/>
      <c r="N55" s="28"/>
      <c r="O55" s="29"/>
      <c r="P55" s="31"/>
      <c r="Q55" s="27"/>
    </row>
    <row r="56" spans="2:17" x14ac:dyDescent="0.25">
      <c r="B56" s="32"/>
      <c r="C56" s="32"/>
      <c r="D56" s="33"/>
      <c r="E56" s="33"/>
      <c r="F56" s="34"/>
      <c r="G56" s="32"/>
      <c r="H56" s="32"/>
      <c r="K56" s="35"/>
      <c r="L56" s="35"/>
      <c r="M56" s="35"/>
      <c r="N56" s="35"/>
      <c r="O56" s="35"/>
      <c r="P56" s="35"/>
      <c r="Q56" s="35"/>
    </row>
    <row r="57" spans="2:17" x14ac:dyDescent="0.25">
      <c r="B57" s="32"/>
      <c r="C57" s="32"/>
      <c r="D57" s="33"/>
      <c r="E57" s="33"/>
      <c r="F57" s="34"/>
      <c r="G57" s="32"/>
      <c r="H57" s="32"/>
      <c r="K57" s="35"/>
      <c r="L57" s="35"/>
      <c r="M57" s="35"/>
      <c r="N57" s="35"/>
      <c r="O57" s="35"/>
      <c r="P57" s="35"/>
      <c r="Q57" s="35"/>
    </row>
    <row r="58" spans="2:17" x14ac:dyDescent="0.25">
      <c r="B58" s="25"/>
      <c r="C58" s="25"/>
      <c r="D58" s="26"/>
      <c r="E58" s="26"/>
      <c r="F58" s="26"/>
      <c r="G58" s="25"/>
      <c r="H58" s="25"/>
      <c r="K58" s="25"/>
      <c r="L58" s="25"/>
      <c r="M58" s="26"/>
      <c r="N58" s="26"/>
      <c r="O58" s="26"/>
      <c r="P58" s="25"/>
      <c r="Q58" s="25"/>
    </row>
    <row r="59" spans="2:17" x14ac:dyDescent="0.25">
      <c r="B59" s="27"/>
      <c r="C59" s="27"/>
      <c r="D59" s="28"/>
      <c r="E59" s="28"/>
      <c r="F59" s="29"/>
      <c r="G59" s="27"/>
      <c r="H59" s="27"/>
      <c r="K59" s="27"/>
      <c r="L59" s="27"/>
      <c r="M59" s="28"/>
      <c r="N59" s="28"/>
      <c r="O59" s="29"/>
      <c r="P59" s="27"/>
      <c r="Q59" s="27"/>
    </row>
    <row r="60" spans="2:17" x14ac:dyDescent="0.25">
      <c r="B60" s="27"/>
      <c r="C60" s="27"/>
      <c r="D60" s="28"/>
      <c r="E60" s="28"/>
      <c r="F60" s="29"/>
      <c r="G60" s="27"/>
      <c r="H60" s="27"/>
      <c r="K60" s="27"/>
      <c r="L60" s="27"/>
      <c r="M60" s="28"/>
      <c r="N60" s="28"/>
      <c r="O60" s="29"/>
      <c r="P60" s="27"/>
      <c r="Q60" s="27"/>
    </row>
    <row r="61" spans="2:17" x14ac:dyDescent="0.25">
      <c r="B61" s="27"/>
      <c r="C61" s="27"/>
      <c r="D61" s="28"/>
      <c r="E61" s="28"/>
      <c r="F61" s="29"/>
      <c r="G61" s="27"/>
      <c r="H61" s="30"/>
      <c r="K61" s="27"/>
      <c r="L61" s="27"/>
      <c r="M61" s="28"/>
      <c r="N61" s="28"/>
      <c r="O61" s="29"/>
      <c r="P61" s="27"/>
      <c r="Q61" s="30"/>
    </row>
    <row r="62" spans="2:17" x14ac:dyDescent="0.25">
      <c r="B62" s="27"/>
      <c r="C62" s="31"/>
      <c r="D62" s="28"/>
      <c r="E62" s="28"/>
      <c r="F62" s="29"/>
      <c r="G62" s="27"/>
      <c r="H62" s="27"/>
      <c r="K62" s="27"/>
      <c r="L62" s="31"/>
      <c r="M62" s="28"/>
      <c r="N62" s="28"/>
      <c r="O62" s="29"/>
      <c r="P62" s="27"/>
      <c r="Q62" s="27"/>
    </row>
    <row r="63" spans="2:17" x14ac:dyDescent="0.25">
      <c r="B63" s="27"/>
      <c r="C63" s="25"/>
      <c r="D63" s="28"/>
      <c r="E63" s="28"/>
      <c r="F63" s="29"/>
      <c r="G63" s="27"/>
      <c r="H63" s="27"/>
      <c r="K63" s="27"/>
      <c r="L63" s="25"/>
      <c r="M63" s="28"/>
      <c r="N63" s="28"/>
      <c r="O63" s="29"/>
      <c r="P63" s="27"/>
      <c r="Q63" s="27"/>
    </row>
    <row r="64" spans="2:17" x14ac:dyDescent="0.25">
      <c r="B64" s="27"/>
      <c r="C64" s="27"/>
      <c r="D64" s="28"/>
      <c r="E64" s="28"/>
      <c r="F64" s="29"/>
      <c r="G64" s="27"/>
      <c r="H64" s="27"/>
      <c r="K64" s="27"/>
      <c r="L64" s="27"/>
      <c r="M64" s="28"/>
      <c r="N64" s="28"/>
      <c r="O64" s="29"/>
      <c r="P64" s="27"/>
      <c r="Q64" s="27"/>
    </row>
    <row r="65" spans="2:17" x14ac:dyDescent="0.25">
      <c r="B65" s="27"/>
      <c r="C65" s="27"/>
      <c r="D65" s="28"/>
      <c r="E65" s="28"/>
      <c r="F65" s="29"/>
      <c r="G65" s="27"/>
      <c r="H65" s="27"/>
      <c r="K65" s="27"/>
      <c r="L65" s="27"/>
      <c r="M65" s="28"/>
      <c r="N65" s="28"/>
      <c r="O65" s="29"/>
      <c r="P65" s="27"/>
      <c r="Q65" s="27"/>
    </row>
    <row r="66" spans="2:17" x14ac:dyDescent="0.25">
      <c r="B66" s="27"/>
      <c r="C66" s="27"/>
      <c r="D66" s="28"/>
      <c r="E66" s="28"/>
      <c r="F66" s="29"/>
      <c r="G66" s="31"/>
      <c r="H66" s="27"/>
      <c r="K66" s="27"/>
      <c r="L66" s="27"/>
      <c r="M66" s="28"/>
      <c r="N66" s="28"/>
      <c r="O66" s="29"/>
      <c r="P66" s="31"/>
      <c r="Q66" s="27"/>
    </row>
    <row r="67" spans="2:17" x14ac:dyDescent="0.25">
      <c r="B67" s="32"/>
      <c r="C67" s="32"/>
      <c r="D67" s="33"/>
      <c r="E67" s="33"/>
      <c r="F67" s="34"/>
      <c r="G67" s="32"/>
      <c r="H67" s="32"/>
      <c r="K67" s="32"/>
      <c r="L67" s="32"/>
      <c r="M67" s="32"/>
      <c r="N67" s="32"/>
      <c r="O67" s="32"/>
      <c r="P67" s="32"/>
      <c r="Q67" s="32"/>
    </row>
    <row r="68" spans="2:17" x14ac:dyDescent="0.25">
      <c r="B68" s="32"/>
      <c r="C68" s="32"/>
      <c r="D68" s="33"/>
      <c r="E68" s="33"/>
      <c r="F68" s="34"/>
      <c r="G68" s="32"/>
      <c r="H68" s="32"/>
      <c r="K68" s="32"/>
      <c r="L68" s="32"/>
      <c r="M68" s="32"/>
      <c r="N68" s="32"/>
      <c r="O68" s="32"/>
      <c r="P68" s="32"/>
      <c r="Q68" s="32"/>
    </row>
    <row r="69" spans="2:17" x14ac:dyDescent="0.25">
      <c r="B69" s="25"/>
      <c r="C69" s="25"/>
      <c r="D69" s="26"/>
      <c r="E69" s="26"/>
      <c r="F69" s="26"/>
      <c r="G69" s="25"/>
      <c r="H69" s="25"/>
      <c r="K69" s="25"/>
      <c r="L69" s="25"/>
      <c r="M69" s="26"/>
      <c r="N69" s="26"/>
      <c r="O69" s="26"/>
      <c r="P69" s="25"/>
      <c r="Q69" s="25"/>
    </row>
    <row r="70" spans="2:17" x14ac:dyDescent="0.25">
      <c r="B70" s="27"/>
      <c r="C70" s="27"/>
      <c r="D70" s="28"/>
      <c r="E70" s="28"/>
      <c r="F70" s="29"/>
      <c r="G70" s="27"/>
      <c r="H70" s="27"/>
      <c r="K70" s="27"/>
      <c r="L70" s="27"/>
      <c r="M70" s="28"/>
      <c r="N70" s="28"/>
      <c r="O70" s="29"/>
      <c r="P70" s="27"/>
      <c r="Q70" s="27"/>
    </row>
    <row r="71" spans="2:17" x14ac:dyDescent="0.25">
      <c r="B71" s="27"/>
      <c r="C71" s="27"/>
      <c r="D71" s="28"/>
      <c r="E71" s="28"/>
      <c r="F71" s="29"/>
      <c r="G71" s="27"/>
      <c r="H71" s="27"/>
      <c r="K71" s="27"/>
      <c r="L71" s="27"/>
      <c r="M71" s="28"/>
      <c r="N71" s="28"/>
      <c r="O71" s="29"/>
      <c r="P71" s="27"/>
      <c r="Q71" s="27"/>
    </row>
    <row r="72" spans="2:17" x14ac:dyDescent="0.25">
      <c r="B72" s="27"/>
      <c r="C72" s="27"/>
      <c r="D72" s="28"/>
      <c r="E72" s="28"/>
      <c r="F72" s="29"/>
      <c r="G72" s="27"/>
      <c r="H72" s="30"/>
      <c r="K72" s="27"/>
      <c r="L72" s="27"/>
      <c r="M72" s="28"/>
      <c r="N72" s="28"/>
      <c r="O72" s="29"/>
      <c r="P72" s="27"/>
      <c r="Q72" s="30"/>
    </row>
    <row r="73" spans="2:17" x14ac:dyDescent="0.25">
      <c r="B73" s="27"/>
      <c r="C73" s="31"/>
      <c r="D73" s="28"/>
      <c r="E73" s="28"/>
      <c r="F73" s="29"/>
      <c r="G73" s="27"/>
      <c r="H73" s="27"/>
      <c r="K73" s="27"/>
      <c r="L73" s="31"/>
      <c r="M73" s="28"/>
      <c r="N73" s="28"/>
      <c r="O73" s="29"/>
      <c r="P73" s="27"/>
      <c r="Q73" s="27"/>
    </row>
    <row r="74" spans="2:17" x14ac:dyDescent="0.25">
      <c r="B74" s="27"/>
      <c r="C74" s="25"/>
      <c r="D74" s="28"/>
      <c r="E74" s="28"/>
      <c r="F74" s="29"/>
      <c r="G74" s="27"/>
      <c r="H74" s="27"/>
      <c r="K74" s="27"/>
      <c r="L74" s="25"/>
      <c r="M74" s="28"/>
      <c r="N74" s="28"/>
      <c r="O74" s="29"/>
      <c r="P74" s="27"/>
      <c r="Q74" s="27"/>
    </row>
    <row r="75" spans="2:17" x14ac:dyDescent="0.25">
      <c r="B75" s="27"/>
      <c r="C75" s="27"/>
      <c r="D75" s="28"/>
      <c r="E75" s="28"/>
      <c r="F75" s="29"/>
      <c r="G75" s="27"/>
      <c r="H75" s="27"/>
      <c r="K75" s="27"/>
      <c r="L75" s="27"/>
      <c r="M75" s="28"/>
      <c r="N75" s="28"/>
      <c r="O75" s="29"/>
      <c r="P75" s="27"/>
      <c r="Q75" s="27"/>
    </row>
    <row r="76" spans="2:17" x14ac:dyDescent="0.25">
      <c r="B76" s="27"/>
      <c r="C76" s="27"/>
      <c r="D76" s="28"/>
      <c r="E76" s="28"/>
      <c r="F76" s="29"/>
      <c r="G76" s="27"/>
      <c r="H76" s="27"/>
      <c r="K76" s="27"/>
      <c r="L76" s="27"/>
      <c r="M76" s="28"/>
      <c r="N76" s="28"/>
      <c r="O76" s="29"/>
      <c r="P76" s="27"/>
      <c r="Q76" s="27"/>
    </row>
    <row r="77" spans="2:17" x14ac:dyDescent="0.25">
      <c r="B77" s="27"/>
      <c r="C77" s="27"/>
      <c r="D77" s="28"/>
      <c r="E77" s="28"/>
      <c r="F77" s="29"/>
      <c r="G77" s="31"/>
      <c r="H77" s="27"/>
      <c r="K77" s="27"/>
      <c r="L77" s="27"/>
      <c r="M77" s="28"/>
      <c r="N77" s="28"/>
      <c r="O77" s="29"/>
      <c r="P77" s="31"/>
      <c r="Q77" s="27"/>
    </row>
  </sheetData>
  <pageMargins left="0.70000000000000007" right="0.70000000000000007" top="1.1437007874015745" bottom="1.1437007874015745" header="0.74999999999999989" footer="0.74999999999999989"/>
  <pageSetup paperSize="9" scale="57" orientation="landscape" horizontalDpi="300" verticalDpi="300" r:id="rId1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3"/>
  <sheetViews>
    <sheetView topLeftCell="A37" zoomScale="75" zoomScaleNormal="75" workbookViewId="0">
      <selection activeCell="A54" sqref="A54:H78"/>
    </sheetView>
  </sheetViews>
  <sheetFormatPr defaultRowHeight="14.25" x14ac:dyDescent="0.2"/>
  <cols>
    <col min="1" max="1" width="3" style="2" customWidth="1"/>
    <col min="2" max="2" width="8.375" style="2" customWidth="1"/>
    <col min="3" max="3" width="18.375" style="2" customWidth="1"/>
    <col min="4" max="4" width="26.75" style="3" customWidth="1"/>
    <col min="5" max="5" width="39.125" style="3" bestFit="1" customWidth="1"/>
    <col min="6" max="6" width="17.25" style="4" customWidth="1"/>
    <col min="7" max="7" width="7.375" style="2" customWidth="1"/>
    <col min="8" max="8" width="8.875" style="2" customWidth="1"/>
    <col min="9" max="9" width="3.25" style="41" customWidth="1"/>
    <col min="10" max="10" width="8.375" style="2" customWidth="1"/>
    <col min="11" max="11" width="18.375" style="2" customWidth="1"/>
    <col min="12" max="12" width="30.125" style="3" customWidth="1"/>
    <col min="13" max="13" width="31.125" style="3" customWidth="1"/>
    <col min="14" max="14" width="17.25" style="4" customWidth="1"/>
    <col min="15" max="15" width="7.375" style="40" customWidth="1"/>
    <col min="16" max="16" width="8.875" style="2" customWidth="1"/>
    <col min="17" max="17" width="3.25" style="41" customWidth="1"/>
    <col min="18" max="18" width="8.375" style="2" customWidth="1"/>
    <col min="19" max="19" width="18.375" style="2" customWidth="1"/>
    <col min="20" max="20" width="25.625" style="3" customWidth="1"/>
    <col min="21" max="21" width="29.75" style="3" bestFit="1" customWidth="1"/>
    <col min="22" max="22" width="17.25" style="3" customWidth="1"/>
    <col min="23" max="23" width="7.375" style="40" customWidth="1"/>
    <col min="24" max="24" width="8.875" style="2" customWidth="1"/>
    <col min="25" max="1024" width="8.5" style="2" customWidth="1"/>
  </cols>
  <sheetData>
    <row r="1" spans="2:24" x14ac:dyDescent="0.2">
      <c r="I1" s="39"/>
      <c r="Q1" s="39"/>
    </row>
    <row r="2" spans="2:24" x14ac:dyDescent="0.2">
      <c r="B2" s="5"/>
      <c r="C2" s="6" t="s">
        <v>204</v>
      </c>
      <c r="D2" s="4"/>
      <c r="E2" s="4"/>
      <c r="G2" s="7"/>
      <c r="H2" s="5"/>
      <c r="J2" s="5"/>
      <c r="K2" s="6"/>
      <c r="L2" s="4"/>
      <c r="M2" s="4"/>
      <c r="O2" s="7"/>
      <c r="P2" s="5"/>
      <c r="R2" s="5"/>
      <c r="S2" s="6"/>
      <c r="T2" s="4"/>
      <c r="U2" s="4"/>
      <c r="V2" s="4"/>
      <c r="W2" s="7"/>
      <c r="X2" s="5"/>
    </row>
    <row r="3" spans="2:24" x14ac:dyDescent="0.2">
      <c r="B3" s="5"/>
      <c r="C3" s="5"/>
      <c r="D3" s="4"/>
      <c r="E3" s="4"/>
      <c r="G3" s="7"/>
      <c r="H3" s="5"/>
      <c r="J3" s="42"/>
      <c r="K3" s="43"/>
      <c r="L3" s="4"/>
      <c r="M3" s="4"/>
      <c r="O3" s="7"/>
      <c r="P3" s="42"/>
      <c r="R3" s="5"/>
      <c r="S3" s="5"/>
      <c r="T3" s="4"/>
      <c r="U3" s="4"/>
      <c r="V3" s="4"/>
      <c r="W3" s="7"/>
      <c r="X3" s="5"/>
    </row>
    <row r="4" spans="2:24" x14ac:dyDescent="0.2">
      <c r="B4" s="8" t="s">
        <v>153</v>
      </c>
      <c r="C4" s="9" t="s">
        <v>205</v>
      </c>
      <c r="D4" s="58" t="s">
        <v>27</v>
      </c>
      <c r="E4" s="58" t="s">
        <v>28</v>
      </c>
      <c r="F4" s="58" t="s">
        <v>155</v>
      </c>
      <c r="G4" s="8" t="s">
        <v>156</v>
      </c>
      <c r="H4" s="8" t="s">
        <v>157</v>
      </c>
      <c r="J4" s="8" t="s">
        <v>153</v>
      </c>
      <c r="K4" s="9" t="s">
        <v>206</v>
      </c>
      <c r="L4" s="58" t="s">
        <v>27</v>
      </c>
      <c r="M4" s="58" t="s">
        <v>28</v>
      </c>
      <c r="N4" s="58" t="s">
        <v>155</v>
      </c>
      <c r="O4" s="8" t="s">
        <v>156</v>
      </c>
      <c r="P4" s="8" t="s">
        <v>157</v>
      </c>
      <c r="R4" s="8" t="s">
        <v>153</v>
      </c>
      <c r="S4" s="9" t="s">
        <v>207</v>
      </c>
      <c r="T4" s="58" t="s">
        <v>27</v>
      </c>
      <c r="U4" s="58" t="s">
        <v>28</v>
      </c>
      <c r="V4" s="58" t="s">
        <v>155</v>
      </c>
      <c r="W4" s="157" t="s">
        <v>156</v>
      </c>
      <c r="X4" s="157" t="s">
        <v>157</v>
      </c>
    </row>
    <row r="5" spans="2:24" x14ac:dyDescent="0.2">
      <c r="B5" s="11">
        <v>1</v>
      </c>
      <c r="C5" s="51"/>
      <c r="D5" s="59" t="str">
        <f>IF(G5=0, "",IF(ISNA(VLOOKUP(G5,Registration!$A$2:$C$577,2,0)),"Not registered",IF(VLOOKUP(G5,Registration!$A$2:$C$577,2,0)=0,"Not registered",VLOOKUP(G5,Registration!$A$2:$C$577,2,0))))</f>
        <v>Kevin Hodgson</v>
      </c>
      <c r="E5" s="59" t="str">
        <f>IF(G5=0, "",IF(ISNA(VLOOKUP(G5,Registration!$A$2:$C$577,3,0)),"Not registered",IF(VLOOKUP(G5,Registration!$A$2:$C$577,3,0)=0,"Not registered",VLOOKUP(G5,Registration!$A$2:$C$577,3,0))))</f>
        <v>Bournemouth AC</v>
      </c>
      <c r="F5" s="59" t="str">
        <f>IF(G5=0, "",IF(ISNA(VLOOKUP(G5,Registration!$A$2:$D$477,4,0)),"Not registered",IF(VLOOKUP(G5,Registration!$A$2:$D$477,4,0)=0,"Not registered",VLOOKUP(G5,Registration!$A$2:$D$477,4,0))))</f>
        <v>SM</v>
      </c>
      <c r="G5" s="55">
        <v>61</v>
      </c>
      <c r="H5" s="44" t="s">
        <v>616</v>
      </c>
      <c r="J5" s="11">
        <v>1</v>
      </c>
      <c r="K5" s="71"/>
      <c r="L5" s="59" t="str">
        <f>IF(O5=0, "",IF(ISNA(VLOOKUP(O5,Registration!$A$2:$C$577,2,0)),"Not registered",IF(VLOOKUP(O5,Registration!$A$2:$C$577,2,0)=0,"Not registered",VLOOKUP(O5,Registration!$A$2:$C$577,2,0))))</f>
        <v>Daniel Baynham</v>
      </c>
      <c r="M5" s="59" t="str">
        <f>IF(O5=0, "",IF(ISNA(VLOOKUP(O5,Registration!$A$2:$C$577,3,0)),"Not registered",IF(VLOOKUP(O5,Registration!$A$2:$C$577,3,0)=0,"Not registered",VLOOKUP(O5,Registration!$A$2:$C$577,3,0))))</f>
        <v xml:space="preserve">Wimborne </v>
      </c>
      <c r="N5" s="59" t="str">
        <f>IF(O5=0, "",IF(ISNA(VLOOKUP(O5,Registration!$A$2:$D$477,4,0)),"Not registered",IF(VLOOKUP(O5,Registration!$A$2:$D$477,4,0)=0,"Not registered",VLOOKUP(O5,Registration!$A$2:$D$477,4,0))))</f>
        <v>U20M</v>
      </c>
      <c r="O5" s="55">
        <v>2</v>
      </c>
      <c r="P5" s="44" t="s">
        <v>551</v>
      </c>
      <c r="R5" s="11">
        <v>1</v>
      </c>
      <c r="S5" s="71"/>
      <c r="T5" s="59" t="str">
        <f>IF(W5=0, "",IF(ISNA(VLOOKUP(W5,Registration!$A$2:$C$577,2,0)),"Not registered",IF(VLOOKUP(W5,Registration!$A$2:$C$577,2,0)=0,"Not registered",VLOOKUP(W5,Registration!$A$2:$C$577,2,0))))</f>
        <v>Charlie  Wagstaff</v>
      </c>
      <c r="U5" s="59" t="str">
        <f>IF(W5=0, "",IF(ISNA(VLOOKUP(W5,Registration!$A$2:$C$577,3,0)),"Not registered",IF(VLOOKUP(W5,Registration!$A$2:$C$577,3,0)=0,"Not registered",VLOOKUP(W5,Registration!$A$2:$C$577,3,0))))</f>
        <v>AFD</v>
      </c>
      <c r="V5" s="59" t="str">
        <f>IF(W5=0, "",IF(ISNA(VLOOKUP(W5,Registration!$A$2:$D$577,4,0)),"Not registered",IF(VLOOKUP(W5,Registration!$A$2:$D$577,4,0)=0,"Not registered",VLOOKUP(W5,Registration!$A$2:$D$577,4,0))))</f>
        <v>U17M</v>
      </c>
      <c r="W5" s="158">
        <v>471</v>
      </c>
      <c r="X5" s="159" t="s">
        <v>605</v>
      </c>
    </row>
    <row r="6" spans="2:24" x14ac:dyDescent="0.2">
      <c r="B6" s="15">
        <v>2</v>
      </c>
      <c r="C6" s="52"/>
      <c r="D6" s="59" t="str">
        <f>IF(G6=0, "",IF(ISNA(VLOOKUP(G6,Registration!$A$2:$C$577,2,0)),"Not registered",IF(VLOOKUP(G6,Registration!$A$2:$C$577,2,0)=0,"Not registered",VLOOKUP(G6,Registration!$A$2:$C$577,2,0))))</f>
        <v>James Haggerty</v>
      </c>
      <c r="E6" s="59" t="str">
        <f>IF(G6=0, "",IF(ISNA(VLOOKUP(G6,Registration!$A$2:$C$577,3,0)),"Not registered",IF(VLOOKUP(G6,Registration!$A$2:$C$577,3,0)=0,"Not registered",VLOOKUP(G6,Registration!$A$2:$C$577,3,0))))</f>
        <v>ISLE OF WIGHT</v>
      </c>
      <c r="F6" s="59" t="str">
        <f>IF(G6=0, "",IF(ISNA(VLOOKUP(G6,Registration!$A$2:$D$477,4,0)),"Not registered",IF(VLOOKUP(G6,Registration!$A$2:$D$477,4,0)=0,"Not registered",VLOOKUP(G6,Registration!$A$2:$D$477,4,0))))</f>
        <v>U20M</v>
      </c>
      <c r="G6" s="56">
        <v>8</v>
      </c>
      <c r="H6" s="44" t="s">
        <v>617</v>
      </c>
      <c r="J6" s="15">
        <v>2</v>
      </c>
      <c r="K6" s="67"/>
      <c r="L6" s="59" t="str">
        <f>IF(O6=0, "",IF(ISNA(VLOOKUP(O6,Registration!$A$2:$C$577,2,0)),"Not registered",IF(VLOOKUP(O6,Registration!$A$2:$C$577,2,0)=0,"Not registered",VLOOKUP(O6,Registration!$A$2:$C$577,2,0))))</f>
        <v>Nathaniel Willmore</v>
      </c>
      <c r="M6" s="59" t="str">
        <f>IF(O6=0, "",IF(ISNA(VLOOKUP(O6,Registration!$A$2:$C$577,3,0)),"Not registered",IF(VLOOKUP(O6,Registration!$A$2:$C$577,3,0)=0,"Not registered",VLOOKUP(O6,Registration!$A$2:$C$577,3,0))))</f>
        <v>Poole Runners</v>
      </c>
      <c r="N6" s="59" t="str">
        <f>IF(O6=0, "",IF(ISNA(VLOOKUP(O6,Registration!$A$2:$D$477,4,0)),"Not registered",IF(VLOOKUP(O6,Registration!$A$2:$D$477,4,0)=0,"Not registered",VLOOKUP(O6,Registration!$A$2:$D$477,4,0))))</f>
        <v>U20M</v>
      </c>
      <c r="O6" s="56">
        <v>19</v>
      </c>
      <c r="P6" s="45" t="s">
        <v>552</v>
      </c>
      <c r="R6" s="15">
        <v>2</v>
      </c>
      <c r="S6" s="67"/>
      <c r="T6" s="59" t="str">
        <f>IF(W6=0, "",IF(ISNA(VLOOKUP(W6,Registration!$A$2:$C$577,2,0)),"Not registered",IF(VLOOKUP(W6,Registration!$A$2:$C$577,2,0)=0,"Not registered",VLOOKUP(W6,Registration!$A$2:$C$577,2,0))))</f>
        <v>Tom Cully</v>
      </c>
      <c r="U6" s="59" t="str">
        <f>IF(W6=0, "",IF(ISNA(VLOOKUP(W6,Registration!$A$2:$C$577,3,0)),"Not registered",IF(VLOOKUP(W6,Registration!$A$2:$C$577,3,0)=0,"Not registered",VLOOKUP(W6,Registration!$A$2:$C$577,3,0))))</f>
        <v>Southampton Athletic Club</v>
      </c>
      <c r="V6" s="59" t="str">
        <f>IF(W6=0, "",IF(ISNA(VLOOKUP(W6,Registration!$A$2:$D$577,4,0)),"Not registered",IF(VLOOKUP(W6,Registration!$A$2:$D$577,4,0)=0,"Not registered",VLOOKUP(W6,Registration!$A$2:$D$577,4,0))))</f>
        <v>SM</v>
      </c>
      <c r="W6" s="158">
        <v>50</v>
      </c>
      <c r="X6" s="159" t="s">
        <v>606</v>
      </c>
    </row>
    <row r="7" spans="2:24" x14ac:dyDescent="0.2">
      <c r="B7" s="11">
        <v>3</v>
      </c>
      <c r="C7" s="52"/>
      <c r="D7" s="59" t="str">
        <f>IF(G7=0, "",IF(ISNA(VLOOKUP(G7,Registration!$A$2:$C$577,2,0)),"Not registered",IF(VLOOKUP(G7,Registration!$A$2:$C$577,2,0)=0,"Not registered",VLOOKUP(G7,Registration!$A$2:$C$577,2,0))))</f>
        <v>Josh Smith</v>
      </c>
      <c r="E7" s="59" t="str">
        <f>IF(G7=0, "",IF(ISNA(VLOOKUP(G7,Registration!$A$2:$C$577,3,0)),"Not registered",IF(VLOOKUP(G7,Registration!$A$2:$C$577,3,0)=0,"Not registered",VLOOKUP(G7,Registration!$A$2:$C$577,3,0))))</f>
        <v>Poole AC</v>
      </c>
      <c r="F7" s="59" t="str">
        <f>IF(G7=0, "",IF(ISNA(VLOOKUP(G7,Registration!$A$2:$D$477,4,0)),"Not registered",IF(VLOOKUP(G7,Registration!$A$2:$D$477,4,0)=0,"Not registered",VLOOKUP(G7,Registration!$A$2:$D$477,4,0))))</f>
        <v>U17M</v>
      </c>
      <c r="G7" s="56">
        <v>364</v>
      </c>
      <c r="H7" s="44" t="s">
        <v>618</v>
      </c>
      <c r="J7" s="11">
        <v>3</v>
      </c>
      <c r="K7" s="67"/>
      <c r="L7" s="59" t="str">
        <f>IF(O7=0, "",IF(ISNA(VLOOKUP(O7,Registration!$A$2:$C$577,2,0)),"Not registered",IF(VLOOKUP(O7,Registration!$A$2:$C$577,2,0)=0,"Not registered",VLOOKUP(O7,Registration!$A$2:$C$577,2,0))))</f>
        <v>Seth Lake</v>
      </c>
      <c r="M7" s="59" t="str">
        <f>IF(O7=0, "",IF(ISNA(VLOOKUP(O7,Registration!$A$2:$C$577,3,0)),"Not registered",IF(VLOOKUP(O7,Registration!$A$2:$C$577,3,0)=0,"Not registered",VLOOKUP(O7,Registration!$A$2:$C$577,3,0))))</f>
        <v>Wimborne AC</v>
      </c>
      <c r="N7" s="59" t="str">
        <f>IF(O7=0, "",IF(ISNA(VLOOKUP(O7,Registration!$A$2:$D$477,4,0)),"Not registered",IF(VLOOKUP(O7,Registration!$A$2:$D$477,4,0)=0,"Not registered",VLOOKUP(O7,Registration!$A$2:$D$477,4,0))))</f>
        <v>U17M</v>
      </c>
      <c r="O7" s="56">
        <v>376</v>
      </c>
      <c r="P7" s="45" t="s">
        <v>553</v>
      </c>
      <c r="R7" s="15">
        <v>3</v>
      </c>
      <c r="S7" s="67"/>
      <c r="T7" s="59" t="str">
        <f>IF(W7=0, "",IF(ISNA(VLOOKUP(W7,Registration!$A$2:$C$577,2,0)),"Not registered",IF(VLOOKUP(W7,Registration!$A$2:$C$577,2,0)=0,"Not registered",VLOOKUP(W7,Registration!$A$2:$C$577,2,0))))</f>
        <v>Craig Berryman</v>
      </c>
      <c r="U7" s="59" t="str">
        <f>IF(W7=0, "",IF(ISNA(VLOOKUP(W7,Registration!$A$2:$C$577,3,0)),"Not registered",IF(VLOOKUP(W7,Registration!$A$2:$C$577,3,0)=0,"Not registered",VLOOKUP(W7,Registration!$A$2:$C$577,3,0))))</f>
        <v>Havant AC</v>
      </c>
      <c r="V7" s="59" t="str">
        <f>IF(W7=0, "",IF(ISNA(VLOOKUP(W7,Registration!$A$2:$D$577,4,0)),"Not registered",IF(VLOOKUP(W7,Registration!$A$2:$D$577,4,0)=0,"Not registered",VLOOKUP(W7,Registration!$A$2:$D$577,4,0))))</f>
        <v>SM</v>
      </c>
      <c r="W7" s="158">
        <v>45</v>
      </c>
      <c r="X7" s="160" t="s">
        <v>607</v>
      </c>
    </row>
    <row r="8" spans="2:24" x14ac:dyDescent="0.2">
      <c r="B8" s="15">
        <v>4</v>
      </c>
      <c r="C8" s="53"/>
      <c r="D8" s="59" t="str">
        <f>IF(G8=0, "",IF(ISNA(VLOOKUP(G8,Registration!$A$2:$C$577,2,0)),"Not registered",IF(VLOOKUP(G8,Registration!$A$2:$C$577,2,0)=0,"Not registered",VLOOKUP(G8,Registration!$A$2:$C$577,2,0))))</f>
        <v>Archie McKellar</v>
      </c>
      <c r="E8" s="59" t="str">
        <f>IF(G8=0, "",IF(ISNA(VLOOKUP(G8,Registration!$A$2:$C$577,3,0)),"Not registered",IF(VLOOKUP(G8,Registration!$A$2:$C$577,3,0)=0,"Not registered",VLOOKUP(G8,Registration!$A$2:$C$577,3,0))))</f>
        <v>Andover AC</v>
      </c>
      <c r="F8" s="59" t="str">
        <f>IF(G8=0, "",IF(ISNA(VLOOKUP(G8,Registration!$A$2:$D$477,4,0)),"Not registered",IF(VLOOKUP(G8,Registration!$A$2:$D$477,4,0)=0,"Not registered",VLOOKUP(G8,Registration!$A$2:$D$477,4,0))))</f>
        <v>SM</v>
      </c>
      <c r="G8" s="56">
        <v>67</v>
      </c>
      <c r="H8" s="44" t="s">
        <v>619</v>
      </c>
      <c r="J8" s="15">
        <v>4</v>
      </c>
      <c r="K8" s="68"/>
      <c r="L8" s="59" t="str">
        <f>IF(O8=0, "",IF(ISNA(VLOOKUP(O8,Registration!$A$2:$C$577,2,0)),"Not registered",IF(VLOOKUP(O8,Registration!$A$2:$C$577,2,0)=0,"Not registered",VLOOKUP(O8,Registration!$A$2:$C$577,2,0))))</f>
        <v>Oliver Lorenz</v>
      </c>
      <c r="M8" s="59"/>
      <c r="N8" s="59" t="str">
        <f>IF(O8=0, "",IF(ISNA(VLOOKUP(O8,Registration!$A$2:$D$477,4,0)),"Not registered",IF(VLOOKUP(O8,Registration!$A$2:$D$477,4,0)=0,"Not registered",VLOOKUP(O8,Registration!$A$2:$D$477,4,0))))</f>
        <v>U15B</v>
      </c>
      <c r="O8" s="56">
        <v>276</v>
      </c>
      <c r="P8" s="45" t="s">
        <v>554</v>
      </c>
      <c r="R8" s="11">
        <v>4</v>
      </c>
      <c r="S8" s="68"/>
      <c r="T8" s="59" t="str">
        <f>IF(W8=0, "",IF(ISNA(VLOOKUP(W8,Registration!$A$2:$C$577,2,0)),"Not registered",IF(VLOOKUP(W8,Registration!$A$2:$C$577,2,0)=0,"Not registered",VLOOKUP(W8,Registration!$A$2:$C$577,2,0))))</f>
        <v>Max Duckworth</v>
      </c>
      <c r="U8" s="59" t="str">
        <f>IF(W8=0, "",IF(ISNA(VLOOKUP(W8,Registration!$A$2:$C$577,3,0)),"Not registered",IF(VLOOKUP(W8,Registration!$A$2:$C$577,3,0)=0,"Not registered",VLOOKUP(W8,Registration!$A$2:$C$577,3,0))))</f>
        <v>Aldershot Farnham and District AC</v>
      </c>
      <c r="V8" s="59" t="str">
        <f>IF(W8=0, "",IF(ISNA(VLOOKUP(W8,Registration!$A$2:$D$577,4,0)),"Not registered",IF(VLOOKUP(W8,Registration!$A$2:$D$577,4,0)=0,"Not registered",VLOOKUP(W8,Registration!$A$2:$D$577,4,0))))</f>
        <v>U17M</v>
      </c>
      <c r="W8" s="158">
        <v>391</v>
      </c>
      <c r="X8" s="160" t="s">
        <v>608</v>
      </c>
    </row>
    <row r="9" spans="2:24" x14ac:dyDescent="0.2">
      <c r="B9" s="11">
        <v>5</v>
      </c>
      <c r="C9" s="54"/>
      <c r="D9" s="59" t="str">
        <f>IF(G9=0, "",IF(ISNA(VLOOKUP(G9,Registration!$A$2:$C$577,2,0)),"Not registered",IF(VLOOKUP(G9,Registration!$A$2:$C$577,2,0)=0,"Not registered",VLOOKUP(G9,Registration!$A$2:$C$577,2,0))))</f>
        <v>Robert Jones</v>
      </c>
      <c r="E9" s="59" t="str">
        <f>IF(G9=0, "",IF(ISNA(VLOOKUP(G9,Registration!$A$2:$C$577,3,0)),"Not registered",IF(VLOOKUP(G9,Registration!$A$2:$C$577,3,0)=0,"Not registered",VLOOKUP(G9,Registration!$A$2:$C$577,3,0))))</f>
        <v>New Forest Junior AC</v>
      </c>
      <c r="F9" s="59" t="str">
        <f>IF(G9=0, "",IF(ISNA(VLOOKUP(G9,Registration!$A$2:$D$477,4,0)),"Not registered",IF(VLOOKUP(G9,Registration!$A$2:$D$477,4,0)=0,"Not registered",VLOOKUP(G9,Registration!$A$2:$D$477,4,0))))</f>
        <v>U17M</v>
      </c>
      <c r="G9" s="56">
        <v>379</v>
      </c>
      <c r="H9" s="44" t="s">
        <v>620</v>
      </c>
      <c r="J9" s="11">
        <v>5</v>
      </c>
      <c r="K9" s="54"/>
      <c r="L9" s="59" t="str">
        <f>IF(O9=0, "",IF(ISNA(VLOOKUP(O9,Registration!$A$2:$C$577,2,0)),"Not registered",IF(VLOOKUP(O9,Registration!$A$2:$C$577,2,0)=0,"Not registered",VLOOKUP(O9,Registration!$A$2:$C$577,2,0))))</f>
        <v>Mark Ruby</v>
      </c>
      <c r="M9" s="59" t="str">
        <f>IF(O9=0, "",IF(ISNA(VLOOKUP(O9,Registration!$A$2:$C$577,3,0)),"Not registered",IF(VLOOKUP(O9,Registration!$A$2:$C$577,3,0)=0,"Not registered",VLOOKUP(O9,Registration!$A$2:$C$577,3,0))))</f>
        <v>Poole AC</v>
      </c>
      <c r="N9" s="59" t="str">
        <f>IF(O9=0, "",IF(ISNA(VLOOKUP(O9,Registration!$A$2:$D$477,4,0)),"Not registered",IF(VLOOKUP(O9,Registration!$A$2:$D$477,4,0)=0,"Not registered",VLOOKUP(O9,Registration!$A$2:$D$477,4,0))))</f>
        <v>U15B</v>
      </c>
      <c r="O9" s="56">
        <v>463</v>
      </c>
      <c r="P9" s="45" t="s">
        <v>555</v>
      </c>
      <c r="R9" s="15">
        <v>5</v>
      </c>
      <c r="S9" s="54"/>
      <c r="T9" s="59" t="str">
        <f>IF(W9=0, "",IF(ISNA(VLOOKUP(W9,Registration!$A$2:$C$577,2,0)),"Not registered",IF(VLOOKUP(W9,Registration!$A$2:$C$577,2,0)=0,"Not registered",VLOOKUP(W9,Registration!$A$2:$C$577,2,0))))</f>
        <v>Dominic Exworthy</v>
      </c>
      <c r="U9" s="59" t="str">
        <f>IF(W9=0, "",IF(ISNA(VLOOKUP(W9,Registration!$A$2:$C$577,3,0)),"Not registered",IF(VLOOKUP(W9,Registration!$A$2:$C$577,3,0)=0,"Not registered",VLOOKUP(W9,Registration!$A$2:$C$577,3,0))))</f>
        <v>Winchester and district</v>
      </c>
      <c r="V9" s="59" t="str">
        <f>IF(W9=0, "",IF(ISNA(VLOOKUP(W9,Registration!$A$2:$D$577,4,0)),"Not registered",IF(VLOOKUP(W9,Registration!$A$2:$D$577,4,0)=0,"Not registered",VLOOKUP(W9,Registration!$A$2:$D$577,4,0))))</f>
        <v>U17M</v>
      </c>
      <c r="W9" s="158">
        <v>387</v>
      </c>
      <c r="X9" s="160" t="s">
        <v>609</v>
      </c>
    </row>
    <row r="10" spans="2:24" x14ac:dyDescent="0.2">
      <c r="B10" s="15">
        <v>6</v>
      </c>
      <c r="C10" s="52"/>
      <c r="D10" s="59" t="str">
        <f>IF(G10=0, "",IF(ISNA(VLOOKUP(G10,Registration!$A$2:$C$577,2,0)),"Not registered",IF(VLOOKUP(G10,Registration!$A$2:$C$577,2,0)=0,"Not registered",VLOOKUP(G10,Registration!$A$2:$C$577,2,0))))</f>
        <v>Tristan Green</v>
      </c>
      <c r="E10" s="59" t="str">
        <f>IF(G10=0, "",IF(ISNA(VLOOKUP(G10,Registration!$A$2:$C$577,3,0)),"Not registered",IF(VLOOKUP(G10,Registration!$A$2:$C$577,3,0)=0,"Not registered",VLOOKUP(G10,Registration!$A$2:$C$577,3,0))))</f>
        <v>Wimborne</v>
      </c>
      <c r="F10" s="59" t="str">
        <f>IF(G10=0, "",IF(ISNA(VLOOKUP(G10,Registration!$A$2:$D$477,4,0)),"Not registered",IF(VLOOKUP(G10,Registration!$A$2:$D$477,4,0)=0,"Not registered",VLOOKUP(G10,Registration!$A$2:$D$477,4,0))))</f>
        <v>U15B</v>
      </c>
      <c r="G10" s="56">
        <v>285</v>
      </c>
      <c r="H10" s="44" t="s">
        <v>621</v>
      </c>
      <c r="J10" s="15">
        <v>6</v>
      </c>
      <c r="K10" s="67"/>
      <c r="L10" s="59" t="str">
        <f>IF(O10=0, "",IF(ISNA(VLOOKUP(O10,Registration!$A$2:$C$577,2,0)),"Not registered",IF(VLOOKUP(O10,Registration!$A$2:$C$577,2,0)=0,"Not registered",VLOOKUP(O10,Registration!$A$2:$C$577,2,0))))</f>
        <v>Holly Collier</v>
      </c>
      <c r="M10" s="59" t="str">
        <f>IF(O10=0, "",IF(ISNA(VLOOKUP(O10,Registration!$A$2:$C$577,3,0)),"Not registered",IF(VLOOKUP(O10,Registration!$A$2:$C$577,3,0)=0,"Not registered",VLOOKUP(O10,Registration!$A$2:$C$577,3,0))))</f>
        <v>Bournemouth Athletics Club</v>
      </c>
      <c r="N10" s="59" t="str">
        <f>IF(O10=0, "",IF(ISNA(VLOOKUP(O10,Registration!$A$2:$D$477,4,0)),"Not registered",IF(VLOOKUP(O10,Registration!$A$2:$D$477,4,0)=0,"Not registered",VLOOKUP(O10,Registration!$A$2:$D$477,4,0))))</f>
        <v>SW</v>
      </c>
      <c r="O10" s="56">
        <v>86</v>
      </c>
      <c r="P10" s="45" t="s">
        <v>556</v>
      </c>
      <c r="R10" s="15">
        <v>6</v>
      </c>
      <c r="S10" s="67"/>
      <c r="T10" s="59" t="str">
        <f>IF(W10=0, "",IF(ISNA(VLOOKUP(W10,Registration!$A$2:$C$577,2,0)),"Not registered",IF(VLOOKUP(W10,Registration!$A$2:$C$577,2,0)=0,"Not registered",VLOOKUP(W10,Registration!$A$2:$C$577,2,0))))</f>
        <v>Tom Fuller</v>
      </c>
      <c r="U10" s="59" t="str">
        <f>IF(W10=0, "",IF(ISNA(VLOOKUP(W10,Registration!$A$2:$C$577,3,0)),"Not registered",IF(VLOOKUP(W10,Registration!$A$2:$C$577,3,0)=0,"Not registered",VLOOKUP(W10,Registration!$A$2:$C$577,3,0))))</f>
        <v>Wimborne AC</v>
      </c>
      <c r="V10" s="59" t="str">
        <f>IF(W10=0, "",IF(ISNA(VLOOKUP(W10,Registration!$A$2:$D$577,4,0)),"Not registered",IF(VLOOKUP(W10,Registration!$A$2:$D$577,4,0)=0,"Not registered",VLOOKUP(W10,Registration!$A$2:$D$577,4,0))))</f>
        <v>U17M</v>
      </c>
      <c r="W10" s="158">
        <v>386</v>
      </c>
      <c r="X10" s="160" t="s">
        <v>610</v>
      </c>
    </row>
    <row r="11" spans="2:24" x14ac:dyDescent="0.2">
      <c r="B11" s="11">
        <v>7</v>
      </c>
      <c r="C11" s="52"/>
      <c r="D11" s="59" t="str">
        <f>IF(G11=0, "",IF(ISNA(VLOOKUP(G11,Registration!$A$2:$C$577,2,0)),"Not registered",IF(VLOOKUP(G11,Registration!$A$2:$C$577,2,0)=0,"Not registered",VLOOKUP(G11,Registration!$A$2:$C$577,2,0))))</f>
        <v>Isabella Beck</v>
      </c>
      <c r="E11" s="59" t="str">
        <f>IF(G11=0, "",IF(ISNA(VLOOKUP(G11,Registration!$A$2:$C$577,3,0)),"Not registered",IF(VLOOKUP(G11,Registration!$A$2:$C$577,3,0)=0,"Not registered",VLOOKUP(G11,Registration!$A$2:$C$577,3,0))))</f>
        <v>Winchester &amp; District AC</v>
      </c>
      <c r="F11" s="59" t="str">
        <f>IF(G11=0, "",IF(ISNA(VLOOKUP(G11,Registration!$A$2:$D$477,4,0)),"Not registered",IF(VLOOKUP(G11,Registration!$A$2:$D$477,4,0)=0,"Not registered",VLOOKUP(G11,Registration!$A$2:$D$477,4,0))))</f>
        <v>U17W</v>
      </c>
      <c r="G11" s="56">
        <v>301</v>
      </c>
      <c r="H11" s="44" t="s">
        <v>622</v>
      </c>
      <c r="J11" s="11">
        <v>7</v>
      </c>
      <c r="K11" s="67"/>
      <c r="L11" s="59" t="str">
        <f>IF(O11=0, "",IF(ISNA(VLOOKUP(O11,Registration!$A$2:$C$577,2,0)),"Not registered",IF(VLOOKUP(O11,Registration!$A$2:$C$577,2,0)=0,"Not registered",VLOOKUP(O11,Registration!$A$2:$C$577,2,0))))</f>
        <v>Owen Pitcher</v>
      </c>
      <c r="M11" s="59" t="str">
        <f>IF(O11=0, "",IF(ISNA(VLOOKUP(O11,Registration!$A$2:$C$577,3,0)),"Not registered",IF(VLOOKUP(O11,Registration!$A$2:$C$577,3,0)=0,"Not registered",VLOOKUP(O11,Registration!$A$2:$C$577,3,0))))</f>
        <v>Dorchester AC</v>
      </c>
      <c r="N11" s="59" t="str">
        <f>IF(O11=0, "",IF(ISNA(VLOOKUP(O11,Registration!$A$2:$D$477,4,0)),"Not registered",IF(VLOOKUP(O11,Registration!$A$2:$D$477,4,0)=0,"Not registered",VLOOKUP(O11,Registration!$A$2:$D$477,4,0))))</f>
        <v>U15B</v>
      </c>
      <c r="O11" s="56">
        <v>458</v>
      </c>
      <c r="P11" s="45" t="s">
        <v>557</v>
      </c>
      <c r="R11" s="11">
        <v>7</v>
      </c>
      <c r="S11" s="67"/>
      <c r="T11" s="59" t="str">
        <f>IF(W11=0, "",IF(ISNA(VLOOKUP(W11,Registration!$A$2:$C$577,2,0)),"Not registered",IF(VLOOKUP(W11,Registration!$A$2:$C$577,2,0)=0,"Not registered",VLOOKUP(W11,Registration!$A$2:$C$577,2,0))))</f>
        <v>Jasmine Stone</v>
      </c>
      <c r="U11" s="59" t="str">
        <f>IF(W11=0, "",IF(ISNA(VLOOKUP(W11,Registration!$A$2:$C$577,3,0)),"Not registered",IF(VLOOKUP(W11,Registration!$A$2:$C$577,3,0)=0,"Not registered",VLOOKUP(W11,Registration!$A$2:$C$577,3,0))))</f>
        <v>Exeter Harriers</v>
      </c>
      <c r="V11" s="59" t="str">
        <f>IF(W11=0, "",IF(ISNA(VLOOKUP(W11,Registration!$A$2:$D$577,4,0)),"Not registered",IF(VLOOKUP(W11,Registration!$A$2:$D$577,4,0)=0,"Not registered",VLOOKUP(W11,Registration!$A$2:$D$577,4,0))))</f>
        <v>U17W</v>
      </c>
      <c r="W11" s="158">
        <v>356</v>
      </c>
      <c r="X11" s="160" t="s">
        <v>611</v>
      </c>
    </row>
    <row r="12" spans="2:24" x14ac:dyDescent="0.2">
      <c r="B12" s="15">
        <v>8</v>
      </c>
      <c r="C12" s="52"/>
      <c r="D12" s="59" t="str">
        <f>IF(G12=0, "",IF(ISNA(VLOOKUP(G12,Registration!$A$2:$C$577,2,0)),"Not registered",IF(VLOOKUP(G12,Registration!$A$2:$C$577,2,0)=0,"Not registered",VLOOKUP(G12,Registration!$A$2:$C$577,2,0))))</f>
        <v>Johanna Tofte</v>
      </c>
      <c r="E12" s="59" t="str">
        <f>IF(G12=0, "",IF(ISNA(VLOOKUP(G12,Registration!$A$2:$C$577,3,0)),"Not registered",IF(VLOOKUP(G12,Registration!$A$2:$C$577,3,0)=0,"Not registered",VLOOKUP(G12,Registration!$A$2:$C$577,3,0))))</f>
        <v>Hercules Wimbledon AC</v>
      </c>
      <c r="F12" s="59" t="str">
        <f>IF(G12=0, "",IF(ISNA(VLOOKUP(G12,Registration!$A$2:$D$477,4,0)),"Not registered",IF(VLOOKUP(G12,Registration!$A$2:$D$477,4,0)=0,"Not registered",VLOOKUP(G12,Registration!$A$2:$D$477,4,0))))</f>
        <v>U17W</v>
      </c>
      <c r="G12" s="57">
        <v>357</v>
      </c>
      <c r="H12" s="44" t="s">
        <v>623</v>
      </c>
      <c r="J12" s="15">
        <v>8</v>
      </c>
      <c r="K12" s="67"/>
      <c r="L12" s="59" t="str">
        <f>IF(O12=0, "",IF(ISNA(VLOOKUP(O12,Registration!$A$2:$C$577,2,0)),"Not registered",IF(VLOOKUP(O12,Registration!$A$2:$C$577,2,0)=0,"Not registered",VLOOKUP(O12,Registration!$A$2:$C$577,2,0))))</f>
        <v>AMELIA REYNOLDS</v>
      </c>
      <c r="M12" s="59" t="str">
        <f>IF(O12=0, "",IF(ISNA(VLOOKUP(O12,Registration!$A$2:$C$577,3,0)),"Not registered",IF(VLOOKUP(O12,Registration!$A$2:$C$577,3,0)=0,"Not registered",VLOOKUP(O12,Registration!$A$2:$C$577,3,0))))</f>
        <v>Bournemouth AC</v>
      </c>
      <c r="N12" s="59" t="str">
        <f>IF(O12=0, "",IF(ISNA(VLOOKUP(O12,Registration!$A$2:$D$477,4,0)),"Not registered",IF(VLOOKUP(O12,Registration!$A$2:$D$477,4,0)=0,"Not registered",VLOOKUP(O12,Registration!$A$2:$D$477,4,0))))</f>
        <v>U17W</v>
      </c>
      <c r="O12" s="57">
        <v>347</v>
      </c>
      <c r="P12" s="45" t="s">
        <v>558</v>
      </c>
      <c r="R12" s="15">
        <v>8</v>
      </c>
      <c r="S12" s="67"/>
      <c r="T12" s="59" t="str">
        <f>IF(W12=0, "",IF(ISNA(VLOOKUP(W12,Registration!$A$2:$C$577,2,0)),"Not registered",IF(VLOOKUP(W12,Registration!$A$2:$C$577,2,0)=0,"Not registered",VLOOKUP(W12,Registration!$A$2:$C$577,2,0))))</f>
        <v>Tobie dawe</v>
      </c>
      <c r="U12" s="59" t="str">
        <f>IF(W12=0, "",IF(ISNA(VLOOKUP(W12,Registration!$A$2:$C$577,3,0)),"Not registered",IF(VLOOKUP(W12,Registration!$A$2:$C$577,3,0)=0,"Not registered",VLOOKUP(W12,Registration!$A$2:$C$577,3,0))))</f>
        <v>Camberley &amp; District AC</v>
      </c>
      <c r="V12" s="59" t="str">
        <f>IF(W12=0, "",IF(ISNA(VLOOKUP(W12,Registration!$A$2:$D$577,4,0)),"Not registered",IF(VLOOKUP(W12,Registration!$A$2:$D$577,4,0)=0,"Not registered",VLOOKUP(W12,Registration!$A$2:$D$577,4,0))))</f>
        <v>U15B</v>
      </c>
      <c r="W12" s="161">
        <v>292</v>
      </c>
      <c r="X12" s="160" t="s">
        <v>612</v>
      </c>
    </row>
    <row r="13" spans="2:24" x14ac:dyDescent="0.2">
      <c r="B13" s="11">
        <v>9</v>
      </c>
      <c r="C13" s="52"/>
      <c r="D13" s="69"/>
      <c r="E13" s="69"/>
      <c r="F13" s="70"/>
      <c r="G13" s="57"/>
      <c r="H13" s="44"/>
      <c r="J13" s="11">
        <v>9</v>
      </c>
      <c r="K13" s="67"/>
      <c r="L13" s="59" t="str">
        <f>IF(O13=0, "",IF(ISNA(VLOOKUP(O13,Registration!$A$2:$C$577,2,0)),"Not registered",IF(VLOOKUP(O13,Registration!$A$2:$C$577,2,0)=0,"Not registered",VLOOKUP(O13,Registration!$A$2:$C$577,2,0))))</f>
        <v>Amy Bream</v>
      </c>
      <c r="M13" s="59" t="str">
        <f>IF(O13=0, "",IF(ISNA(VLOOKUP(O13,Registration!$A$2:$C$577,3,0)),"Not registered",IF(VLOOKUP(O13,Registration!$A$2:$C$577,3,0)=0,"Not registered",VLOOKUP(O13,Registration!$A$2:$C$577,3,0))))</f>
        <v>Havant AC</v>
      </c>
      <c r="N13" s="59" t="str">
        <f>IF(O13=0, "",IF(ISNA(VLOOKUP(O13,Registration!$A$2:$D$477,4,0)),"Not registered",IF(VLOOKUP(O13,Registration!$A$2:$D$477,4,0)=0,"Not registered",VLOOKUP(O13,Registration!$A$2:$D$477,4,0))))</f>
        <v>SW</v>
      </c>
      <c r="O13" s="57">
        <v>81</v>
      </c>
      <c r="P13" s="45" t="s">
        <v>559</v>
      </c>
      <c r="R13" s="15">
        <v>9</v>
      </c>
      <c r="S13" s="67"/>
      <c r="T13" s="59" t="str">
        <f>IF(W13=0, "",IF(ISNA(VLOOKUP(W13,Registration!$A$2:$C$577,2,0)),"Not registered",IF(VLOOKUP(W13,Registration!$A$2:$C$577,2,0)=0,"Not registered",VLOOKUP(W13,Registration!$A$2:$C$577,2,0))))</f>
        <v>Naomi Holdsworth</v>
      </c>
      <c r="U13" s="59" t="str">
        <f>IF(W13=0, "",IF(ISNA(VLOOKUP(W13,Registration!$A$2:$C$577,3,0)),"Not registered",IF(VLOOKUP(W13,Registration!$A$2:$C$577,3,0)=0,"Not registered",VLOOKUP(W13,Registration!$A$2:$C$577,3,0))))</f>
        <v>Isle Of Wight AC</v>
      </c>
      <c r="V13" s="59" t="str">
        <f>IF(W13=0, "",IF(ISNA(VLOOKUP(W13,Registration!$A$2:$D$577,4,0)),"Not registered",IF(VLOOKUP(W13,Registration!$A$2:$D$577,4,0)=0,"Not registered",VLOOKUP(W13,Registration!$A$2:$D$577,4,0))))</f>
        <v>U15G</v>
      </c>
      <c r="W13" s="161">
        <v>230</v>
      </c>
      <c r="X13" s="160" t="s">
        <v>613</v>
      </c>
    </row>
    <row r="14" spans="2:24" x14ac:dyDescent="0.2">
      <c r="B14" s="15">
        <v>10</v>
      </c>
      <c r="C14" s="52"/>
      <c r="D14" s="59" t="str">
        <f>IF(G14=0, "",IF(ISNA(VLOOKUP(G14,Registration!$A$2:$C$577,2,0)),"Not registered",IF(VLOOKUP(G14,Registration!$A$2:$C$577,2,0)=0,"Not registered",VLOOKUP(G14,Registration!$A$2:$C$577,2,0))))</f>
        <v/>
      </c>
      <c r="E14" s="59" t="str">
        <f>IF(G14=0, "",IF(ISNA(VLOOKUP(G14,Registration!$A$2:$C$577,3,0)),"Not registered",IF(VLOOKUP(G14,Registration!$A$2:$C$577,3,0)=0,"Not registered",VLOOKUP(G14,Registration!$A$2:$C$577,3,0))))</f>
        <v/>
      </c>
      <c r="F14" s="59" t="str">
        <f>IF(G14=0, "",IF(ISNA(VLOOKUP(G14,Registration!$A$2:$D$477,4,0)),"Not registered",IF(VLOOKUP(G14,Registration!$A$2:$D$477,4,0)=0,"Not registered",VLOOKUP(G14,Registration!$A$2:$D$477,4,0))))</f>
        <v/>
      </c>
      <c r="G14" s="57"/>
      <c r="H14" s="44"/>
      <c r="J14" s="15">
        <v>10</v>
      </c>
      <c r="K14" s="67"/>
      <c r="L14" s="59" t="str">
        <f>IF(O14=0, "",IF(ISNA(VLOOKUP(O14,Registration!$A$2:$C$577,2,0)),"Not registered",IF(VLOOKUP(O14,Registration!$A$2:$C$577,2,0)=0,"Not registered",VLOOKUP(O14,Registration!$A$2:$C$577,2,0))))</f>
        <v>Jack Williams</v>
      </c>
      <c r="M14" s="59" t="str">
        <f>IF(O14=0, "",IF(ISNA(VLOOKUP(O14,Registration!$A$2:$C$577,3,0)),"Not registered",IF(VLOOKUP(O14,Registration!$A$2:$C$577,3,0)=0,"Not registered",VLOOKUP(O14,Registration!$A$2:$C$577,3,0))))</f>
        <v>Wimborne AC</v>
      </c>
      <c r="N14" s="59" t="str">
        <f>IF(O14=0, "",IF(ISNA(VLOOKUP(O14,Registration!$A$2:$D$477,4,0)),"Not registered",IF(VLOOKUP(O14,Registration!$A$2:$D$477,4,0)=0,"Not registered",VLOOKUP(O14,Registration!$A$2:$D$477,4,0))))</f>
        <v>U13B</v>
      </c>
      <c r="O14" s="57">
        <v>447</v>
      </c>
      <c r="P14" s="45" t="s">
        <v>561</v>
      </c>
      <c r="R14" s="11">
        <v>10</v>
      </c>
      <c r="S14" s="67"/>
      <c r="T14" s="59" t="str">
        <f>IF(W14=0, "",IF(ISNA(VLOOKUP(W14,Registration!$A$2:$C$577,2,0)),"Not registered",IF(VLOOKUP(W14,Registration!$A$2:$C$577,2,0)=0,"Not registered",VLOOKUP(W14,Registration!$A$2:$C$577,2,0))))</f>
        <v>Karen Rushton</v>
      </c>
      <c r="U14" s="59" t="str">
        <f>IF(W14=0, "",IF(ISNA(VLOOKUP(W14,Registration!$A$2:$C$577,3,0)),"Not registered",IF(VLOOKUP(W14,Registration!$A$2:$C$577,3,0)=0,"Not registered",VLOOKUP(W14,Registration!$A$2:$C$577,3,0))))</f>
        <v>Winchester &amp; District AC</v>
      </c>
      <c r="V14" s="59" t="str">
        <f>IF(W14=0, "",IF(ISNA(VLOOKUP(W14,Registration!$A$2:$D$577,4,0)),"Not registered",IF(VLOOKUP(W14,Registration!$A$2:$D$577,4,0)=0,"Not registered",VLOOKUP(W14,Registration!$A$2:$D$577,4,0))))</f>
        <v>SW</v>
      </c>
      <c r="W14" s="161">
        <v>427</v>
      </c>
      <c r="X14" s="160" t="s">
        <v>614</v>
      </c>
    </row>
    <row r="15" spans="2:24" x14ac:dyDescent="0.2">
      <c r="B15" s="22"/>
      <c r="C15" s="22"/>
      <c r="D15" s="23"/>
      <c r="E15" s="23"/>
      <c r="F15" s="23"/>
      <c r="G15" s="24"/>
      <c r="H15" s="5"/>
      <c r="J15" s="11">
        <v>11</v>
      </c>
      <c r="K15" s="67"/>
      <c r="L15" s="59" t="str">
        <f>IF(O15=0, "",IF(ISNA(VLOOKUP(O15,Registration!$A$2:$C$577,2,0)),"Not registered",IF(VLOOKUP(O15,Registration!$A$2:$C$577,2,0)=0,"Not registered",VLOOKUP(O15,Registration!$A$2:$C$577,2,0))))</f>
        <v>Iris Courtney</v>
      </c>
      <c r="M15" s="59" t="str">
        <f>IF(O15=0, "",IF(ISNA(VLOOKUP(O15,Registration!$A$2:$C$577,3,0)),"Not registered",IF(VLOOKUP(O15,Registration!$A$2:$C$577,3,0)=0,"Not registered",VLOOKUP(O15,Registration!$A$2:$C$577,3,0))))</f>
        <v>Wimborne AC</v>
      </c>
      <c r="N15" s="59" t="str">
        <f>IF(O15=0, "",IF(ISNA(VLOOKUP(O15,Registration!$A$2:$D$477,4,0)),"Not registered",IF(VLOOKUP(O15,Registration!$A$2:$D$477,4,0)=0,"Not registered",VLOOKUP(O15,Registration!$A$2:$D$477,4,0))))</f>
        <v>U15G</v>
      </c>
      <c r="O15" s="56">
        <v>208</v>
      </c>
      <c r="P15" s="45" t="s">
        <v>560</v>
      </c>
      <c r="R15" s="11">
        <v>11</v>
      </c>
      <c r="S15" s="67"/>
      <c r="T15" s="59" t="str">
        <f>IF(W15=0, "",IF(ISNA(VLOOKUP(W15,Registration!$A$2:$C$577,2,0)),"Not registered",IF(VLOOKUP(W15,Registration!$A$2:$C$577,2,0)=0,"Not registered",VLOOKUP(W15,Registration!$A$2:$C$577,2,0))))</f>
        <v>Melisa Sachou</v>
      </c>
      <c r="U15" s="59" t="str">
        <f>IF(W15=0, "",IF(ISNA(VLOOKUP(W15,Registration!$A$2:$C$577,3,0)),"Not registered",IF(VLOOKUP(W15,Registration!$A$2:$C$577,3,0)=0,"Not registered",VLOOKUP(W15,Registration!$A$2:$C$577,3,0))))</f>
        <v>Melisa Sachou</v>
      </c>
      <c r="V15" s="59" t="str">
        <f>IF(W15=0, "",IF(ISNA(VLOOKUP(W15,Registration!$A$2:$D$577,4,0)),"Not registered",IF(VLOOKUP(W15,Registration!$A$2:$D$577,4,0)=0,"Not registered",VLOOKUP(W15,Registration!$A$2:$D$577,4,0))))</f>
        <v>SW</v>
      </c>
      <c r="W15" s="161">
        <v>428</v>
      </c>
      <c r="X15" s="160" t="s">
        <v>615</v>
      </c>
    </row>
    <row r="16" spans="2:24" x14ac:dyDescent="0.2">
      <c r="B16" s="8" t="s">
        <v>153</v>
      </c>
      <c r="C16" s="9" t="s">
        <v>208</v>
      </c>
      <c r="D16" s="58" t="s">
        <v>27</v>
      </c>
      <c r="E16" s="58" t="s">
        <v>28</v>
      </c>
      <c r="F16" s="58" t="s">
        <v>155</v>
      </c>
      <c r="G16" s="8" t="s">
        <v>156</v>
      </c>
      <c r="H16" s="8" t="s">
        <v>157</v>
      </c>
      <c r="J16" s="15">
        <v>12</v>
      </c>
      <c r="K16" s="67"/>
      <c r="L16" s="59" t="str">
        <f>IF(O16=0, "",IF(ISNA(VLOOKUP(O16,Registration!$A$2:$C$577,2,0)),"Not registered",IF(VLOOKUP(O16,Registration!$A$2:$C$577,2,0)=0,"Not registered",VLOOKUP(O16,Registration!$A$2:$C$577,2,0))))</f>
        <v>Caleb Etheridge</v>
      </c>
      <c r="M16" s="59" t="str">
        <f>IF(O16=0, "",IF(ISNA(VLOOKUP(O16,Registration!$A$2:$C$577,3,0)),"Not registered",IF(VLOOKUP(O16,Registration!$A$2:$C$577,3,0)=0,"Not registered",VLOOKUP(O16,Registration!$A$2:$C$577,3,0))))</f>
        <v>City Of Salisbury AC &amp; RC</v>
      </c>
      <c r="N16" s="59" t="str">
        <f>IF(O16=0, "",IF(ISNA(VLOOKUP(O16,Registration!$A$2:$D$477,4,0)),"Not registered",IF(VLOOKUP(O16,Registration!$A$2:$D$477,4,0)=0,"Not registered",VLOOKUP(O16,Registration!$A$2:$D$477,4,0))))</f>
        <v>U13B</v>
      </c>
      <c r="O16" s="56">
        <v>190</v>
      </c>
      <c r="P16" s="45" t="s">
        <v>562</v>
      </c>
      <c r="R16" s="46"/>
      <c r="S16" s="46"/>
      <c r="T16" s="47"/>
      <c r="U16" s="47"/>
      <c r="V16" s="48"/>
      <c r="W16" s="46"/>
      <c r="X16" s="46"/>
    </row>
    <row r="17" spans="2:24" x14ac:dyDescent="0.2">
      <c r="B17" s="11">
        <v>1</v>
      </c>
      <c r="C17" s="51"/>
      <c r="D17" s="59" t="str">
        <f>IF(G17=0, "",IF(ISNA(VLOOKUP(G17,Registration!$A$2:$C$577,2,0)),"Not registered",IF(VLOOKUP(G17,Registration!$A$2:$C$577,2,0)=0,"Not registered",VLOOKUP(G17,Registration!$A$2:$C$577,2,0))))</f>
        <v>Leon Lafreniere</v>
      </c>
      <c r="E17" s="59" t="str">
        <f>IF(G17=0, "",IF(ISNA(VLOOKUP(G17,Registration!$A$2:$C$577,3,0)),"Not registered",IF(VLOOKUP(G17,Registration!$A$2:$C$577,3,0)=0,"Not registered",VLOOKUP(G17,Registration!$A$2:$C$577,3,0))))</f>
        <v xml:space="preserve">Woking </v>
      </c>
      <c r="F17" s="59" t="str">
        <f>IF(G17=0, "",IF(ISNA(VLOOKUP(G17,Registration!$A$2:$D$477,4,0)),"Not registered",IF(VLOOKUP(G17,Registration!$A$2:$D$477,4,0)=0,"Not registered",VLOOKUP(G17,Registration!$A$2:$D$477,4,0))))</f>
        <v>U15B</v>
      </c>
      <c r="G17" s="55">
        <v>278</v>
      </c>
      <c r="H17" s="44" t="s">
        <v>624</v>
      </c>
      <c r="J17" s="11">
        <v>13</v>
      </c>
      <c r="K17" s="67"/>
      <c r="L17" s="59" t="str">
        <f>IF(O17=0, "",IF(ISNA(VLOOKUP(O17,Registration!$A$2:$C$577,2,0)),"Not registered",IF(VLOOKUP(O17,Registration!$A$2:$C$577,2,0)=0,"Not registered",VLOOKUP(O17,Registration!$A$2:$C$577,2,0))))</f>
        <v/>
      </c>
      <c r="M17" s="59" t="str">
        <f>IF(O17=0, "",IF(ISNA(VLOOKUP(O17,Registration!$A$2:$C$577,3,0)),"Not registered",IF(VLOOKUP(O17,Registration!$A$2:$C$577,3,0)=0,"Not registered",VLOOKUP(O17,Registration!$A$2:$C$577,3,0))))</f>
        <v/>
      </c>
      <c r="N17" s="59" t="str">
        <f>IF(O17=0, "",IF(ISNA(VLOOKUP(O17,Registration!$A$2:$D$477,4,0)),"Not registered",IF(VLOOKUP(O17,Registration!$A$2:$D$477,4,0)=0,"Not registered",VLOOKUP(O17,Registration!$A$2:$D$477,4,0))))</f>
        <v/>
      </c>
      <c r="O17" s="56"/>
      <c r="P17" s="45"/>
      <c r="R17" s="27"/>
      <c r="S17" s="27"/>
      <c r="T17" s="29"/>
      <c r="U17" s="29"/>
      <c r="V17" s="29"/>
      <c r="W17" s="27"/>
      <c r="X17" s="27"/>
    </row>
    <row r="18" spans="2:24" x14ac:dyDescent="0.2">
      <c r="B18" s="15">
        <v>2</v>
      </c>
      <c r="C18" s="52"/>
      <c r="D18" s="59" t="str">
        <f>IF(G18=0, "",IF(ISNA(VLOOKUP(G18,Registration!$A$2:$C$577,2,0)),"Not registered",IF(VLOOKUP(G18,Registration!$A$2:$C$577,2,0)=0,"Not registered",VLOOKUP(G18,Registration!$A$2:$C$577,2,0))))</f>
        <v>Josh Jack</v>
      </c>
      <c r="E18" s="59" t="str">
        <f>IF(G18=0, "",IF(ISNA(VLOOKUP(G18,Registration!$A$2:$C$577,3,0)),"Not registered",IF(VLOOKUP(G18,Registration!$A$2:$C$577,3,0)=0,"Not registered",VLOOKUP(G18,Registration!$A$2:$C$577,3,0))))</f>
        <v>Wimborne AC</v>
      </c>
      <c r="F18" s="59" t="str">
        <f>IF(G18=0, "",IF(ISNA(VLOOKUP(G18,Registration!$A$2:$D$477,4,0)),"Not registered",IF(VLOOKUP(G18,Registration!$A$2:$D$477,4,0)=0,"Not registered",VLOOKUP(G18,Registration!$A$2:$D$477,4,0))))</f>
        <v>U17M</v>
      </c>
      <c r="G18" s="56">
        <v>381</v>
      </c>
      <c r="H18" s="44" t="s">
        <v>625</v>
      </c>
      <c r="J18" s="15">
        <v>14</v>
      </c>
      <c r="K18" s="67"/>
      <c r="L18" s="59" t="str">
        <f>IF(O18=0, "",IF(ISNA(VLOOKUP(O18,Registration!$A$2:$C$577,2,0)),"Not registered",IF(VLOOKUP(O18,Registration!$A$2:$C$577,2,0)=0,"Not registered",VLOOKUP(O18,Registration!$A$2:$C$577,2,0))))</f>
        <v/>
      </c>
      <c r="M18" s="59" t="str">
        <f>IF(O18=0, "",IF(ISNA(VLOOKUP(O18,Registration!$A$2:$C$577,3,0)),"Not registered",IF(VLOOKUP(O18,Registration!$A$2:$C$577,3,0)=0,"Not registered",VLOOKUP(O18,Registration!$A$2:$C$577,3,0))))</f>
        <v/>
      </c>
      <c r="N18" s="59" t="str">
        <f>IF(O18=0, "",IF(ISNA(VLOOKUP(O18,Registration!$A$2:$D$477,4,0)),"Not registered",IF(VLOOKUP(O18,Registration!$A$2:$D$477,4,0)=0,"Not registered",VLOOKUP(O18,Registration!$A$2:$D$477,4,0))))</f>
        <v/>
      </c>
      <c r="O18" s="56"/>
      <c r="P18" s="45"/>
      <c r="R18" s="27"/>
      <c r="S18" s="27"/>
      <c r="T18" s="29"/>
      <c r="U18" s="29"/>
      <c r="V18" s="29"/>
      <c r="W18" s="27"/>
      <c r="X18" s="27"/>
    </row>
    <row r="19" spans="2:24" x14ac:dyDescent="0.2">
      <c r="B19" s="11">
        <v>3</v>
      </c>
      <c r="C19" s="52"/>
      <c r="D19" s="59" t="str">
        <f>IF(G19=0, "",IF(ISNA(VLOOKUP(G19,Registration!$A$2:$C$577,2,0)),"Not registered",IF(VLOOKUP(G19,Registration!$A$2:$C$577,2,0)=0,"Not registered",VLOOKUP(G19,Registration!$A$2:$C$577,2,0))))</f>
        <v>Joseph Wiggins</v>
      </c>
      <c r="E19" s="59" t="str">
        <f>IF(G19=0, "",IF(ISNA(VLOOKUP(G19,Registration!$A$2:$C$577,3,0)),"Not registered",IF(VLOOKUP(G19,Registration!$A$2:$C$577,3,0)=0,"Not registered",VLOOKUP(G19,Registration!$A$2:$C$577,3,0))))</f>
        <v>Havant AC</v>
      </c>
      <c r="F19" s="59" t="str">
        <f>IF(G19=0, "",IF(ISNA(VLOOKUP(G19,Registration!$A$2:$D$477,4,0)),"Not registered",IF(VLOOKUP(G19,Registration!$A$2:$D$477,4,0)=0,"Not registered",VLOOKUP(G19,Registration!$A$2:$D$477,4,0))))</f>
        <v>U17M</v>
      </c>
      <c r="G19" s="56">
        <v>476</v>
      </c>
      <c r="H19" s="44" t="s">
        <v>626</v>
      </c>
      <c r="J19" s="11">
        <v>15</v>
      </c>
      <c r="K19" s="67"/>
      <c r="L19" s="59" t="str">
        <f>IF(O19=0, "",IF(ISNA(VLOOKUP(O19,Registration!$A$2:$C$577,2,0)),"Not registered",IF(VLOOKUP(O19,Registration!$A$2:$C$577,2,0)=0,"Not registered",VLOOKUP(O19,Registration!$A$2:$C$577,2,0))))</f>
        <v/>
      </c>
      <c r="M19" s="59" t="str">
        <f>IF(O19=0, "",IF(ISNA(VLOOKUP(O19,Registration!$A$2:$C$577,3,0)),"Not registered",IF(VLOOKUP(O19,Registration!$A$2:$C$577,3,0)=0,"Not registered",VLOOKUP(O19,Registration!$A$2:$C$577,3,0))))</f>
        <v/>
      </c>
      <c r="N19" s="59" t="str">
        <f>IF(O19=0, "",IF(ISNA(VLOOKUP(O19,Registration!$A$2:$D$477,4,0)),"Not registered",IF(VLOOKUP(O19,Registration!$A$2:$D$477,4,0)=0,"Not registered",VLOOKUP(O19,Registration!$A$2:$D$477,4,0))))</f>
        <v/>
      </c>
      <c r="O19" s="56"/>
      <c r="P19" s="45"/>
      <c r="R19" s="27"/>
      <c r="S19" s="27"/>
      <c r="T19" s="29"/>
      <c r="U19" s="29"/>
      <c r="V19" s="29"/>
      <c r="W19" s="27"/>
      <c r="X19" s="27"/>
    </row>
    <row r="20" spans="2:24" x14ac:dyDescent="0.2">
      <c r="B20" s="15">
        <v>4</v>
      </c>
      <c r="C20" s="53"/>
      <c r="D20" s="59" t="str">
        <f>IF(G20=0, "",IF(ISNA(VLOOKUP(G20,Registration!$A$2:$C$577,2,0)),"Not registered",IF(VLOOKUP(G20,Registration!$A$2:$C$577,2,0)=0,"Not registered",VLOOKUP(G20,Registration!$A$2:$C$577,2,0))))</f>
        <v>Poppy Northcott</v>
      </c>
      <c r="E20" s="59" t="str">
        <f>IF(G20=0, "",IF(ISNA(VLOOKUP(G20,Registration!$A$2:$C$577,3,0)),"Not registered",IF(VLOOKUP(G20,Registration!$A$2:$C$577,3,0)=0,"Not registered",VLOOKUP(G20,Registration!$A$2:$C$577,3,0))))</f>
        <v>City Of Plymouth AC</v>
      </c>
      <c r="F20" s="59" t="str">
        <f>IF(G20=0, "",IF(ISNA(VLOOKUP(G20,Registration!$A$2:$D$477,4,0)),"Not registered",IF(VLOOKUP(G20,Registration!$A$2:$D$477,4,0)=0,"Not registered",VLOOKUP(G20,Registration!$A$2:$D$477,4,0))))</f>
        <v>U13G</v>
      </c>
      <c r="G20" s="56">
        <v>140</v>
      </c>
      <c r="H20" s="44" t="s">
        <v>627</v>
      </c>
      <c r="J20" s="15">
        <v>16</v>
      </c>
      <c r="K20" s="68"/>
      <c r="L20" s="59" t="str">
        <f>IF(O20=0, "",IF(ISNA(VLOOKUP(O20,Registration!$A$2:$C$577,2,0)),"Not registered",IF(VLOOKUP(O20,Registration!$A$2:$C$577,2,0)=0,"Not registered",VLOOKUP(O20,Registration!$A$2:$C$577,2,0))))</f>
        <v/>
      </c>
      <c r="M20" s="59" t="str">
        <f>IF(O20=0, "",IF(ISNA(VLOOKUP(O20,Registration!$A$2:$C$577,3,0)),"Not registered",IF(VLOOKUP(O20,Registration!$A$2:$C$577,3,0)=0,"Not registered",VLOOKUP(O20,Registration!$A$2:$C$577,3,0))))</f>
        <v/>
      </c>
      <c r="N20" s="59" t="str">
        <f>IF(O20=0, "",IF(ISNA(VLOOKUP(O20,Registration!$A$2:$D$477,4,0)),"Not registered",IF(VLOOKUP(O20,Registration!$A$2:$D$477,4,0)=0,"Not registered",VLOOKUP(O20,Registration!$A$2:$D$477,4,0))))</f>
        <v/>
      </c>
      <c r="O20" s="56"/>
      <c r="P20" s="49"/>
      <c r="R20" s="27"/>
      <c r="S20" s="31"/>
      <c r="T20" s="29"/>
      <c r="U20" s="29"/>
      <c r="V20" s="29"/>
      <c r="W20" s="27"/>
      <c r="X20" s="27"/>
    </row>
    <row r="21" spans="2:24" x14ac:dyDescent="0.2">
      <c r="B21" s="11">
        <v>5</v>
      </c>
      <c r="C21" s="54"/>
      <c r="D21" s="59" t="str">
        <f>IF(G21=0, "",IF(ISNA(VLOOKUP(G21,Registration!$A$2:$C$577,2,0)),"Not registered",IF(VLOOKUP(G21,Registration!$A$2:$C$577,2,0)=0,"Not registered",VLOOKUP(G21,Registration!$A$2:$C$577,2,0))))</f>
        <v>OSCAR EWEN MATTHEWS</v>
      </c>
      <c r="E21" s="59" t="str">
        <f>IF(G21=0, "",IF(ISNA(VLOOKUP(G21,Registration!$A$2:$C$577,3,0)),"Not registered",IF(VLOOKUP(G21,Registration!$A$2:$C$577,3,0)=0,"Not registered",VLOOKUP(G21,Registration!$A$2:$C$577,3,0))))</f>
        <v>Bournemouth AC</v>
      </c>
      <c r="F21" s="59" t="str">
        <f>IF(G21=0, "",IF(ISNA(VLOOKUP(G21,Registration!$A$2:$D$477,4,0)),"Not registered",IF(VLOOKUP(G21,Registration!$A$2:$D$477,4,0)=0,"Not registered",VLOOKUP(G21,Registration!$A$2:$D$477,4,0))))</f>
        <v>U13B</v>
      </c>
      <c r="G21" s="56">
        <v>187</v>
      </c>
      <c r="H21" s="44" t="s">
        <v>628</v>
      </c>
      <c r="J21" s="11">
        <v>17</v>
      </c>
      <c r="K21" s="54"/>
      <c r="L21" s="59" t="str">
        <f>IF(O21=0, "",IF(ISNA(VLOOKUP(O21,Registration!$A$2:$C$577,2,0)),"Not registered",IF(VLOOKUP(O21,Registration!$A$2:$C$577,2,0)=0,"Not registered",VLOOKUP(O21,Registration!$A$2:$C$577,2,0))))</f>
        <v/>
      </c>
      <c r="M21" s="59" t="str">
        <f>IF(O21=0, "",IF(ISNA(VLOOKUP(O21,Registration!$A$2:$C$577,3,0)),"Not registered",IF(VLOOKUP(O21,Registration!$A$2:$C$577,3,0)=0,"Not registered",VLOOKUP(O21,Registration!$A$2:$C$577,3,0))))</f>
        <v/>
      </c>
      <c r="N21" s="59" t="str">
        <f>IF(O21=0, "",IF(ISNA(VLOOKUP(O21,Registration!$A$2:$D$477,4,0)),"Not registered",IF(VLOOKUP(O21,Registration!$A$2:$D$477,4,0)=0,"Not registered",VLOOKUP(O21,Registration!$A$2:$D$477,4,0))))</f>
        <v/>
      </c>
      <c r="O21" s="56"/>
      <c r="P21" s="49"/>
      <c r="R21" s="27"/>
      <c r="S21" s="25"/>
      <c r="T21" s="29"/>
      <c r="U21" s="29"/>
      <c r="V21" s="29"/>
      <c r="W21" s="27"/>
      <c r="X21" s="27"/>
    </row>
    <row r="22" spans="2:24" x14ac:dyDescent="0.2">
      <c r="B22" s="15">
        <v>6</v>
      </c>
      <c r="C22" s="52"/>
      <c r="D22" s="59" t="str">
        <f>IF(G22=0, "",IF(ISNA(VLOOKUP(G22,Registration!$A$2:$C$577,2,0)),"Not registered",IF(VLOOKUP(G22,Registration!$A$2:$C$577,2,0)=0,"Not registered",VLOOKUP(G22,Registration!$A$2:$C$577,2,0))))</f>
        <v>Jamie  Norton</v>
      </c>
      <c r="E22" s="59" t="str">
        <f>IF(G22=0, "",IF(ISNA(VLOOKUP(G22,Registration!$A$2:$C$577,3,0)),"Not registered",IF(VLOOKUP(G22,Registration!$A$2:$C$577,3,0)=0,"Not registered",VLOOKUP(G22,Registration!$A$2:$C$577,3,0))))</f>
        <v>Southampton Athletic Club</v>
      </c>
      <c r="F22" s="59" t="str">
        <f>IF(G22=0, "",IF(ISNA(VLOOKUP(G22,Registration!$A$2:$D$477,4,0)),"Not registered",IF(VLOOKUP(G22,Registration!$A$2:$D$477,4,0)=0,"Not registered",VLOOKUP(G22,Registration!$A$2:$D$477,4,0))))</f>
        <v>U15B</v>
      </c>
      <c r="G22" s="56">
        <v>455</v>
      </c>
      <c r="H22" s="44" t="s">
        <v>629</v>
      </c>
      <c r="J22" s="15">
        <v>18</v>
      </c>
      <c r="K22" s="67"/>
      <c r="L22" s="59" t="str">
        <f>IF(O22=0, "",IF(ISNA(VLOOKUP(O22,Registration!$A$2:$C$577,2,0)),"Not registered",IF(VLOOKUP(O22,Registration!$A$2:$C$577,2,0)=0,"Not registered",VLOOKUP(O22,Registration!$A$2:$C$577,2,0))))</f>
        <v/>
      </c>
      <c r="M22" s="59" t="str">
        <f>IF(O22=0, "",IF(ISNA(VLOOKUP(O22,Registration!$A$2:$C$577,3,0)),"Not registered",IF(VLOOKUP(O22,Registration!$A$2:$C$577,3,0)=0,"Not registered",VLOOKUP(O22,Registration!$A$2:$C$577,3,0))))</f>
        <v/>
      </c>
      <c r="N22" s="59" t="str">
        <f>IF(O22=0, "",IF(ISNA(VLOOKUP(O22,Registration!$A$2:$D$477,4,0)),"Not registered",IF(VLOOKUP(O22,Registration!$A$2:$D$477,4,0)=0,"Not registered",VLOOKUP(O22,Registration!$A$2:$D$477,4,0))))</f>
        <v/>
      </c>
      <c r="O22" s="56"/>
      <c r="P22" s="49"/>
      <c r="R22" s="27"/>
      <c r="S22" s="27"/>
      <c r="T22" s="29"/>
      <c r="U22" s="29"/>
      <c r="V22" s="29"/>
      <c r="W22" s="27"/>
      <c r="X22" s="27"/>
    </row>
    <row r="23" spans="2:24" x14ac:dyDescent="0.2">
      <c r="B23" s="11">
        <v>7</v>
      </c>
      <c r="C23" s="52"/>
      <c r="D23" s="59" t="str">
        <f>IF(G23=0, "",IF(ISNA(VLOOKUP(G23,Registration!$A$2:$C$577,2,0)),"Not registered",IF(VLOOKUP(G23,Registration!$A$2:$C$577,2,0)=0,"Not registered",VLOOKUP(G23,Registration!$A$2:$C$577,2,0))))</f>
        <v>Lilly Jones</v>
      </c>
      <c r="E23" s="59" t="str">
        <f>IF(G23=0, "",IF(ISNA(VLOOKUP(G23,Registration!$A$2:$C$577,3,0)),"Not registered",IF(VLOOKUP(G23,Registration!$A$2:$C$577,3,0)=0,"Not registered",VLOOKUP(G23,Registration!$A$2:$C$577,3,0))))</f>
        <v>New Forest Junior AC</v>
      </c>
      <c r="F23" s="59" t="str">
        <f>IF(G23=0, "",IF(ISNA(VLOOKUP(G23,Registration!$A$2:$D$477,4,0)),"Not registered",IF(VLOOKUP(G23,Registration!$A$2:$D$477,4,0)=0,"Not registered",VLOOKUP(G23,Registration!$A$2:$D$477,4,0))))</f>
        <v>U15G</v>
      </c>
      <c r="G23" s="56">
        <v>237</v>
      </c>
      <c r="H23" s="44" t="s">
        <v>630</v>
      </c>
      <c r="J23" s="11">
        <v>19</v>
      </c>
      <c r="K23" s="67"/>
      <c r="L23" s="59" t="str">
        <f>IF(O23=0, "",IF(ISNA(VLOOKUP(O23,Registration!$A$2:$C$577,2,0)),"Not registered",IF(VLOOKUP(O23,Registration!$A$2:$C$577,2,0)=0,"Not registered",VLOOKUP(O23,Registration!$A$2:$C$577,2,0))))</f>
        <v/>
      </c>
      <c r="M23" s="59" t="str">
        <f>IF(O23=0, "",IF(ISNA(VLOOKUP(O23,Registration!$A$2:$C$577,3,0)),"Not registered",IF(VLOOKUP(O23,Registration!$A$2:$C$577,3,0)=0,"Not registered",VLOOKUP(O23,Registration!$A$2:$C$577,3,0))))</f>
        <v/>
      </c>
      <c r="N23" s="59" t="str">
        <f>IF(O23=0, "",IF(ISNA(VLOOKUP(O23,Registration!$A$2:$D$477,4,0)),"Not registered",IF(VLOOKUP(O23,Registration!$A$2:$D$477,4,0)=0,"Not registered",VLOOKUP(O23,Registration!$A$2:$D$477,4,0))))</f>
        <v/>
      </c>
      <c r="O23" s="56"/>
      <c r="P23" s="49"/>
      <c r="R23" s="27"/>
      <c r="S23" s="27"/>
      <c r="T23" s="29"/>
      <c r="U23" s="29"/>
      <c r="V23" s="29"/>
      <c r="W23" s="27"/>
      <c r="X23" s="27"/>
    </row>
    <row r="24" spans="2:24" x14ac:dyDescent="0.2">
      <c r="B24" s="15">
        <v>8</v>
      </c>
      <c r="C24" s="52"/>
      <c r="D24" s="59" t="str">
        <f>IF(G24=0, "",IF(ISNA(VLOOKUP(G24,Registration!$A$2:$C$577,2,0)),"Not registered",IF(VLOOKUP(G24,Registration!$A$2:$C$577,2,0)=0,"Not registered",VLOOKUP(G24,Registration!$A$2:$C$577,2,0))))</f>
        <v>Emily  Deveney</v>
      </c>
      <c r="E24" s="59" t="str">
        <f>IF(G24=0, "",IF(ISNA(VLOOKUP(G24,Registration!$A$2:$C$577,3,0)),"Not registered",IF(VLOOKUP(G24,Registration!$A$2:$C$577,3,0)=0,"Not registered",VLOOKUP(G24,Registration!$A$2:$C$577,3,0))))</f>
        <v>Blackheath and Bromley Harriers Athletic Club</v>
      </c>
      <c r="F24" s="59" t="str">
        <f>IF(G24=0, "",IF(ISNA(VLOOKUP(G24,Registration!$A$2:$D$477,4,0)),"Not registered",IF(VLOOKUP(G24,Registration!$A$2:$D$477,4,0)=0,"Not registered",VLOOKUP(G24,Registration!$A$2:$D$477,4,0))))</f>
        <v>U13G</v>
      </c>
      <c r="G24" s="57">
        <v>118</v>
      </c>
      <c r="H24" s="44" t="s">
        <v>631</v>
      </c>
      <c r="J24" s="15">
        <v>20</v>
      </c>
      <c r="K24" s="67"/>
      <c r="L24" s="59" t="str">
        <f>IF(O24=0, "",IF(ISNA(VLOOKUP(O24,Registration!$A$2:$C$577,2,0)),"Not registered",IF(VLOOKUP(O24,Registration!$A$2:$C$577,2,0)=0,"Not registered",VLOOKUP(O24,Registration!$A$2:$C$577,2,0))))</f>
        <v/>
      </c>
      <c r="M24" s="59" t="str">
        <f>IF(O24=0, "",IF(ISNA(VLOOKUP(O24,Registration!$A$2:$C$577,3,0)),"Not registered",IF(VLOOKUP(O24,Registration!$A$2:$C$577,3,0)=0,"Not registered",VLOOKUP(O24,Registration!$A$2:$C$577,3,0))))</f>
        <v/>
      </c>
      <c r="N24" s="59" t="str">
        <f>IF(O24=0, "",IF(ISNA(VLOOKUP(O24,Registration!$A$2:$D$477,4,0)),"Not registered",IF(VLOOKUP(O24,Registration!$A$2:$D$477,4,0)=0,"Not registered",VLOOKUP(O24,Registration!$A$2:$D$477,4,0))))</f>
        <v/>
      </c>
      <c r="O24" s="57"/>
      <c r="P24" s="49"/>
      <c r="R24" s="27"/>
      <c r="S24" s="27"/>
      <c r="T24" s="29"/>
      <c r="U24" s="29"/>
      <c r="V24" s="29"/>
      <c r="W24" s="31"/>
      <c r="X24" s="27"/>
    </row>
    <row r="25" spans="2:24" x14ac:dyDescent="0.2">
      <c r="B25" s="11">
        <v>9</v>
      </c>
      <c r="C25" s="52"/>
      <c r="D25" s="69"/>
      <c r="E25" s="69"/>
      <c r="F25" s="70"/>
      <c r="G25" s="57"/>
      <c r="H25" s="44"/>
      <c r="J25" s="11">
        <v>21</v>
      </c>
      <c r="K25" s="67"/>
      <c r="L25" s="69"/>
      <c r="M25" s="69"/>
      <c r="N25" s="70"/>
      <c r="O25" s="57"/>
      <c r="P25" s="49"/>
      <c r="R25" s="27"/>
      <c r="S25" s="27"/>
      <c r="T25" s="29"/>
      <c r="U25" s="29"/>
      <c r="V25" s="29"/>
      <c r="W25" s="31"/>
      <c r="X25" s="27"/>
    </row>
    <row r="26" spans="2:24" x14ac:dyDescent="0.2">
      <c r="B26" s="15">
        <v>10</v>
      </c>
      <c r="C26" s="52"/>
      <c r="D26" s="59" t="str">
        <f>IF(G26=0, "",IF(ISNA(VLOOKUP(G26,Registration!$A$2:$C$577,2,0)),"Not registered",IF(VLOOKUP(G26,Registration!$A$2:$C$577,2,0)=0,"Not registered",VLOOKUP(G26,Registration!$A$2:$C$577,2,0))))</f>
        <v/>
      </c>
      <c r="E26" s="59" t="str">
        <f>IF(G26=0, "",IF(ISNA(VLOOKUP(G26,Registration!$A$2:$C$577,3,0)),"Not registered",IF(VLOOKUP(G26,Registration!$A$2:$C$577,3,0)=0,"Not registered",VLOOKUP(G26,Registration!$A$2:$C$577,3,0))))</f>
        <v/>
      </c>
      <c r="F26" s="59" t="str">
        <f>IF(G26=0, "",IF(ISNA(VLOOKUP(G26,Registration!$A$2:$D$477,4,0)),"Not registered",IF(VLOOKUP(G26,Registration!$A$2:$D$477,4,0)=0,"Not registered",VLOOKUP(G26,Registration!$A$2:$D$477,4,0))))</f>
        <v/>
      </c>
      <c r="G26" s="57"/>
      <c r="H26" s="44"/>
      <c r="J26" s="15">
        <v>22</v>
      </c>
      <c r="K26" s="67"/>
      <c r="L26" s="59" t="str">
        <f>IF(O26=0, "",IF(ISNA(VLOOKUP(O26,Registration!$A$2:$C$577,2,0)),"Not registered",IF(VLOOKUP(O26,Registration!$A$2:$C$577,2,0)=0,"Not registered",VLOOKUP(O26,Registration!$A$2:$C$577,2,0))))</f>
        <v/>
      </c>
      <c r="M26" s="59" t="str">
        <f>IF(O26=0, "",IF(ISNA(VLOOKUP(O26,Registration!$A$2:$C$577,3,0)),"Not registered",IF(VLOOKUP(O26,Registration!$A$2:$C$577,3,0)=0,"Not registered",VLOOKUP(O26,Registration!$A$2:$C$577,3,0))))</f>
        <v/>
      </c>
      <c r="N26" s="59" t="str">
        <f>IF(O26=0, "",IF(ISNA(VLOOKUP(O26,Registration!$A$2:$D$477,4,0)),"Not registered",IF(VLOOKUP(O26,Registration!$A$2:$D$477,4,0)=0,"Not registered",VLOOKUP(O26,Registration!$A$2:$D$477,4,0))))</f>
        <v/>
      </c>
      <c r="O26" s="57"/>
      <c r="P26" s="49"/>
      <c r="R26" s="27"/>
      <c r="S26" s="27"/>
      <c r="T26" s="29"/>
      <c r="U26" s="29"/>
      <c r="V26" s="29"/>
      <c r="W26" s="31"/>
      <c r="X26" s="27"/>
    </row>
    <row r="27" spans="2:24" x14ac:dyDescent="0.2">
      <c r="B27" s="22"/>
      <c r="C27" s="22"/>
      <c r="D27" s="23"/>
      <c r="E27" s="23"/>
      <c r="F27" s="23"/>
      <c r="G27" s="24"/>
      <c r="H27" s="5"/>
      <c r="J27" s="22"/>
      <c r="K27" s="22"/>
      <c r="L27" s="23"/>
      <c r="M27" s="23"/>
      <c r="N27" s="23"/>
      <c r="O27" s="24"/>
      <c r="P27" s="5"/>
      <c r="R27" s="27"/>
      <c r="S27" s="27"/>
      <c r="T27" s="29"/>
      <c r="U27" s="29"/>
      <c r="V27" s="29"/>
      <c r="W27" s="30"/>
      <c r="X27" s="31"/>
    </row>
    <row r="28" spans="2:24" x14ac:dyDescent="0.2">
      <c r="B28" s="22"/>
      <c r="C28" s="22"/>
      <c r="D28" s="23"/>
      <c r="E28" s="23"/>
      <c r="F28" s="23"/>
      <c r="G28" s="24"/>
      <c r="H28" s="5"/>
      <c r="J28" s="22"/>
      <c r="K28" s="22"/>
      <c r="L28" s="23"/>
      <c r="M28" s="23"/>
      <c r="N28" s="23"/>
      <c r="O28" s="24"/>
      <c r="P28" s="5"/>
      <c r="R28" s="27"/>
      <c r="S28" s="27"/>
      <c r="T28" s="29"/>
      <c r="U28" s="29"/>
      <c r="V28" s="29"/>
      <c r="W28" s="30"/>
      <c r="X28" s="31"/>
    </row>
    <row r="29" spans="2:24" x14ac:dyDescent="0.2">
      <c r="B29" s="8" t="s">
        <v>153</v>
      </c>
      <c r="C29" s="9" t="s">
        <v>209</v>
      </c>
      <c r="D29" s="58" t="s">
        <v>27</v>
      </c>
      <c r="E29" s="58" t="s">
        <v>28</v>
      </c>
      <c r="F29" s="58" t="s">
        <v>155</v>
      </c>
      <c r="G29" s="8" t="s">
        <v>156</v>
      </c>
      <c r="H29" s="8" t="s">
        <v>157</v>
      </c>
      <c r="J29" s="8" t="s">
        <v>153</v>
      </c>
      <c r="K29" s="9" t="s">
        <v>210</v>
      </c>
      <c r="L29" s="58" t="s">
        <v>27</v>
      </c>
      <c r="M29" s="58" t="s">
        <v>28</v>
      </c>
      <c r="N29" s="58" t="s">
        <v>155</v>
      </c>
      <c r="O29" s="8" t="s">
        <v>156</v>
      </c>
      <c r="P29" s="8" t="s">
        <v>157</v>
      </c>
      <c r="R29" s="25"/>
      <c r="S29" s="25"/>
      <c r="T29" s="26"/>
      <c r="U29" s="26"/>
      <c r="V29" s="50"/>
      <c r="W29" s="25"/>
      <c r="X29" s="25"/>
    </row>
    <row r="30" spans="2:24" x14ac:dyDescent="0.2">
      <c r="B30" s="11">
        <v>1</v>
      </c>
      <c r="C30" s="51"/>
      <c r="D30" s="59" t="str">
        <f>IF(G30=0, "",IF(ISNA(VLOOKUP(G30,Registration!$A$2:$C$577,2,0)),"Not registered",IF(VLOOKUP(G30,Registration!$A$2:$C$577,2,0)=0,"Not registered",VLOOKUP(G30,Registration!$A$2:$C$577,2,0))))</f>
        <v>Maisey Kent</v>
      </c>
      <c r="E30" s="59" t="str">
        <f>IF(G30=0, "",IF(ISNA(VLOOKUP(G30,Registration!$A$2:$C$577,3,0)),"Not registered",IF(VLOOKUP(G30,Registration!$A$2:$C$577,3,0)=0,"Not registered",VLOOKUP(G30,Registration!$A$2:$C$577,3,0))))</f>
        <v>Isle Of Wight AC</v>
      </c>
      <c r="F30" s="59" t="str">
        <f>IF(G30=0, "",IF(ISNA(VLOOKUP(G30,Registration!$A$2:$D$477,4,0)),"Not registered",IF(VLOOKUP(G30,Registration!$A$2:$D$477,4,0)=0,"Not registered",VLOOKUP(G30,Registration!$A$2:$D$477,4,0))))</f>
        <v>U15G</v>
      </c>
      <c r="G30" s="55">
        <v>238</v>
      </c>
      <c r="H30" s="44" t="s">
        <v>632</v>
      </c>
      <c r="J30" s="11">
        <v>1</v>
      </c>
      <c r="K30" s="71"/>
      <c r="L30" s="59" t="str">
        <f>IF(O30=0, "",IF(ISNA(VLOOKUP(O30,Registration!$A$2:$C$577,2,0)),"Not registered",IF(VLOOKUP(O30,Registration!$A$2:$C$577,2,0)=0,"Not registered",VLOOKUP(O30,Registration!$A$2:$C$577,2,0))))</f>
        <v>Joshua Davey</v>
      </c>
      <c r="M30" s="59" t="str">
        <f>IF(O30=0, "",IF(ISNA(VLOOKUP(O30,Registration!$A$2:$C$577,3,0)),"Not registered",IF(VLOOKUP(O30,Registration!$A$2:$C$577,3,0)=0,"Not registered",VLOOKUP(O30,Registration!$A$2:$C$577,3,0))))</f>
        <v>Wimborne AC</v>
      </c>
      <c r="N30" s="59" t="str">
        <f>IF(O30=0, "",IF(ISNA(VLOOKUP(O30,Registration!$A$2:$D$477,4,0)),"Not registered",IF(VLOOKUP(O30,Registration!$A$2:$D$477,4,0)=0,"Not registered",VLOOKUP(O30,Registration!$A$2:$D$477,4,0))))</f>
        <v>U20M</v>
      </c>
      <c r="O30" s="55">
        <v>5</v>
      </c>
      <c r="P30" s="44" t="s">
        <v>563</v>
      </c>
      <c r="R30" s="27"/>
      <c r="S30" s="27"/>
      <c r="T30" s="29"/>
      <c r="U30" s="29"/>
      <c r="V30" s="29"/>
      <c r="W30" s="27"/>
      <c r="X30" s="27"/>
    </row>
    <row r="31" spans="2:24" x14ac:dyDescent="0.2">
      <c r="B31" s="15">
        <v>2</v>
      </c>
      <c r="C31" s="52"/>
      <c r="D31" s="59" t="str">
        <f>IF(G31=0, "",IF(ISNA(VLOOKUP(G31,Registration!$A$2:$C$577,2,0)),"Not registered",IF(VLOOKUP(G31,Registration!$A$2:$C$577,2,0)=0,"Not registered",VLOOKUP(G31,Registration!$A$2:$C$577,2,0))))</f>
        <v>Abigail Phillips</v>
      </c>
      <c r="E31" s="59" t="str">
        <f>IF(G31=0, "",IF(ISNA(VLOOKUP(G31,Registration!$A$2:$C$577,3,0)),"Not registered",IF(VLOOKUP(G31,Registration!$A$2:$C$577,3,0)=0,"Not registered",VLOOKUP(G31,Registration!$A$2:$C$577,3,0))))</f>
        <v>Bournemouth AC</v>
      </c>
      <c r="F31" s="59" t="str">
        <f>IF(G31=0, "",IF(ISNA(VLOOKUP(G31,Registration!$A$2:$D$477,4,0)),"Not registered",IF(VLOOKUP(G31,Registration!$A$2:$D$477,4,0)=0,"Not registered",VLOOKUP(G31,Registration!$A$2:$D$477,4,0))))</f>
        <v>U15G</v>
      </c>
      <c r="G31" s="56">
        <v>249</v>
      </c>
      <c r="H31" s="44" t="s">
        <v>633</v>
      </c>
      <c r="J31" s="15">
        <v>2</v>
      </c>
      <c r="K31" s="67"/>
      <c r="L31" s="59" t="str">
        <f>IF(O31=0, "",IF(ISNA(VLOOKUP(O31,Registration!$A$2:$C$577,2,0)),"Not registered",IF(VLOOKUP(O31,Registration!$A$2:$C$577,2,0)=0,"Not registered",VLOOKUP(O31,Registration!$A$2:$C$577,2,0))))</f>
        <v>Jonathan Bennett</v>
      </c>
      <c r="M31" s="59" t="str">
        <f>IF(O31=0, "",IF(ISNA(VLOOKUP(O31,Registration!$A$2:$C$577,3,0)),"Not registered",IF(VLOOKUP(O31,Registration!$A$2:$C$577,3,0)=0,"Not registered",VLOOKUP(O31,Registration!$A$2:$C$577,3,0))))</f>
        <v>City of Portsmouth athletics club</v>
      </c>
      <c r="N31" s="59" t="str">
        <f>IF(O31=0, "",IF(ISNA(VLOOKUP(O31,Registration!$A$2:$D$477,4,0)),"Not registered",IF(VLOOKUP(O31,Registration!$A$2:$D$477,4,0)=0,"Not registered",VLOOKUP(O31,Registration!$A$2:$D$477,4,0))))</f>
        <v>U15B</v>
      </c>
      <c r="O31" s="56">
        <v>295</v>
      </c>
      <c r="P31" s="45" t="s">
        <v>564</v>
      </c>
      <c r="R31" s="27"/>
      <c r="S31" s="27"/>
      <c r="T31" s="29"/>
      <c r="U31" s="29"/>
      <c r="V31" s="29"/>
      <c r="W31" s="27"/>
      <c r="X31" s="27"/>
    </row>
    <row r="32" spans="2:24" x14ac:dyDescent="0.2">
      <c r="B32" s="11">
        <v>3</v>
      </c>
      <c r="C32" s="52"/>
      <c r="D32" s="59" t="str">
        <f>IF(G32=0, "",IF(ISNA(VLOOKUP(G32,Registration!$A$2:$C$577,2,0)),"Not registered",IF(VLOOKUP(G32,Registration!$A$2:$C$577,2,0)=0,"Not registered",VLOOKUP(G32,Registration!$A$2:$C$577,2,0))))</f>
        <v>kitty pickering</v>
      </c>
      <c r="E32" s="59" t="str">
        <f>IF(G32=0, "",IF(ISNA(VLOOKUP(G32,Registration!$A$2:$C$577,3,0)),"Not registered",IF(VLOOKUP(G32,Registration!$A$2:$C$577,3,0)=0,"Not registered",VLOOKUP(G32,Registration!$A$2:$C$577,3,0))))</f>
        <v>New Forest Junior AC</v>
      </c>
      <c r="F32" s="59" t="str">
        <f>IF(G32=0, "",IF(ISNA(VLOOKUP(G32,Registration!$A$2:$D$477,4,0)),"Not registered",IF(VLOOKUP(G32,Registration!$A$2:$D$477,4,0)=0,"Not registered",VLOOKUP(G32,Registration!$A$2:$D$477,4,0))))</f>
        <v>U15G</v>
      </c>
      <c r="G32" s="56">
        <v>250</v>
      </c>
      <c r="H32" s="44" t="s">
        <v>634</v>
      </c>
      <c r="J32" s="11">
        <v>3</v>
      </c>
      <c r="K32" s="67"/>
      <c r="L32" s="59" t="str">
        <f>IF(O32=0, "",IF(ISNA(VLOOKUP(O32,Registration!$A$2:$C$577,2,0)),"Not registered",IF(VLOOKUP(O32,Registration!$A$2:$C$577,2,0)=0,"Not registered",VLOOKUP(O32,Registration!$A$2:$C$577,2,0))))</f>
        <v>Oliver Rawles</v>
      </c>
      <c r="M32" s="59" t="str">
        <f>IF(O32=0, "",IF(ISNA(VLOOKUP(O32,Registration!$A$2:$C$577,3,0)),"Not registered",IF(VLOOKUP(O32,Registration!$A$2:$C$577,3,0)=0,"Not registered",VLOOKUP(O32,Registration!$A$2:$C$577,3,0))))</f>
        <v>Wimborne AC</v>
      </c>
      <c r="N32" s="59" t="str">
        <f>IF(O32=0, "",IF(ISNA(VLOOKUP(O32,Registration!$A$2:$D$477,4,0)),"Not registered",IF(VLOOKUP(O32,Registration!$A$2:$D$477,4,0)=0,"Not registered",VLOOKUP(O32,Registration!$A$2:$D$477,4,0))))</f>
        <v>U17M</v>
      </c>
      <c r="O32" s="56">
        <v>366</v>
      </c>
      <c r="P32" s="45" t="s">
        <v>565</v>
      </c>
      <c r="R32" s="27"/>
      <c r="S32" s="27"/>
      <c r="T32" s="29"/>
      <c r="U32" s="29"/>
      <c r="V32" s="29"/>
      <c r="W32" s="27"/>
      <c r="X32" s="27" t="s">
        <v>211</v>
      </c>
    </row>
    <row r="33" spans="2:24" x14ac:dyDescent="0.2">
      <c r="B33" s="15">
        <v>4</v>
      </c>
      <c r="C33" s="53"/>
      <c r="D33" s="59" t="str">
        <f>IF(G33=0, "",IF(ISNA(VLOOKUP(G33,Registration!$A$2:$C$577,2,0)),"Not registered",IF(VLOOKUP(G33,Registration!$A$2:$C$577,2,0)=0,"Not registered",VLOOKUP(G33,Registration!$A$2:$C$577,2,0))))</f>
        <v>Charlie Coles</v>
      </c>
      <c r="E33" s="59" t="str">
        <f>IF(G33=0, "",IF(ISNA(VLOOKUP(G33,Registration!$A$2:$C$577,3,0)),"Not registered",IF(VLOOKUP(G33,Registration!$A$2:$C$577,3,0)=0,"Not registered",VLOOKUP(G33,Registration!$A$2:$C$577,3,0))))</f>
        <v>City Of Salisbury AC &amp; RC</v>
      </c>
      <c r="F33" s="59" t="str">
        <f>IF(G33=0, "",IF(ISNA(VLOOKUP(G33,Registration!$A$2:$D$477,4,0)),"Not registered",IF(VLOOKUP(G33,Registration!$A$2:$D$477,4,0)=0,"Not registered",VLOOKUP(G33,Registration!$A$2:$D$477,4,0))))</f>
        <v>U13B</v>
      </c>
      <c r="G33" s="56">
        <v>195</v>
      </c>
      <c r="H33" s="44" t="s">
        <v>635</v>
      </c>
      <c r="J33" s="15">
        <v>4</v>
      </c>
      <c r="K33" s="68"/>
      <c r="L33" s="59" t="str">
        <f>IF(O33=0, "",IF(ISNA(VLOOKUP(O33,Registration!$A$2:$C$577,2,0)),"Not registered",IF(VLOOKUP(O33,Registration!$A$2:$C$577,2,0)=0,"Not registered",VLOOKUP(O33,Registration!$A$2:$C$577,2,0))))</f>
        <v>Toby Baker</v>
      </c>
      <c r="M33" s="59" t="str">
        <f>IF(O33=0, "",IF(ISNA(VLOOKUP(O33,Registration!$A$2:$C$577,3,0)),"Not registered",IF(VLOOKUP(O33,Registration!$A$2:$C$577,3,0)=0,"Not registered",VLOOKUP(O33,Registration!$A$2:$C$577,3,0))))</f>
        <v>Team Bath Athletic Club</v>
      </c>
      <c r="N33" s="59" t="str">
        <f>IF(O33=0, "",IF(ISNA(VLOOKUP(O33,Registration!$A$2:$D$477,4,0)),"Not registered",IF(VLOOKUP(O33,Registration!$A$2:$D$477,4,0)=0,"Not registered",VLOOKUP(O33,Registration!$A$2:$D$477,4,0))))</f>
        <v>U15B</v>
      </c>
      <c r="O33" s="56">
        <v>298</v>
      </c>
      <c r="P33" s="45" t="s">
        <v>566</v>
      </c>
      <c r="R33" s="27"/>
      <c r="S33" s="31"/>
      <c r="T33" s="29"/>
      <c r="U33" s="29"/>
      <c r="V33" s="29"/>
      <c r="W33" s="27"/>
      <c r="X33" s="27"/>
    </row>
    <row r="34" spans="2:24" x14ac:dyDescent="0.2">
      <c r="B34" s="11">
        <v>5</v>
      </c>
      <c r="C34" s="54"/>
      <c r="D34" s="59" t="str">
        <f>IF(G34=0, "",IF(ISNA(VLOOKUP(G34,Registration!$A$2:$C$577,2,0)),"Not registered",IF(VLOOKUP(G34,Registration!$A$2:$C$577,2,0)=0,"Not registered",VLOOKUP(G34,Registration!$A$2:$C$577,2,0))))</f>
        <v>Adam Driver</v>
      </c>
      <c r="E34" s="59" t="str">
        <f>IF(G34=0, "",IF(ISNA(VLOOKUP(G34,Registration!$A$2:$C$577,3,0)),"Not registered",IF(VLOOKUP(G34,Registration!$A$2:$C$577,3,0)=0,"Not registered",VLOOKUP(G34,Registration!$A$2:$C$577,3,0))))</f>
        <v>Wimborne</v>
      </c>
      <c r="F34" s="59" t="str">
        <f>IF(G34=0, "",IF(ISNA(VLOOKUP(G34,Registration!$A$2:$D$477,4,0)),"Not registered",IF(VLOOKUP(G34,Registration!$A$2:$D$477,4,0)=0,"Not registered",VLOOKUP(G34,Registration!$A$2:$D$477,4,0))))</f>
        <v>U13B</v>
      </c>
      <c r="G34" s="56">
        <v>191</v>
      </c>
      <c r="H34" s="44" t="s">
        <v>636</v>
      </c>
      <c r="J34" s="11">
        <v>5</v>
      </c>
      <c r="K34" s="54"/>
      <c r="L34" s="59" t="str">
        <f>IF(O34=0, "",IF(ISNA(VLOOKUP(O34,Registration!$A$2:$C$577,2,0)),"Not registered",IF(VLOOKUP(O34,Registration!$A$2:$C$577,2,0)=0,"Not registered",VLOOKUP(O34,Registration!$A$2:$C$577,2,0))))</f>
        <v>Jacob Matthew</v>
      </c>
      <c r="M34" s="59" t="str">
        <f>IF(O34=0, "",IF(ISNA(VLOOKUP(O34,Registration!$A$2:$C$577,3,0)),"Not registered",IF(VLOOKUP(O34,Registration!$A$2:$C$577,3,0)=0,"Not registered",VLOOKUP(O34,Registration!$A$2:$C$577,3,0))))</f>
        <v>Southampton ac</v>
      </c>
      <c r="N34" s="59" t="str">
        <f>IF(O34=0, "",IF(ISNA(VLOOKUP(O34,Registration!$A$2:$D$477,4,0)),"Not registered",IF(VLOOKUP(O34,Registration!$A$2:$D$477,4,0)=0,"Not registered",VLOOKUP(O34,Registration!$A$2:$D$477,4,0))))</f>
        <v>U15B</v>
      </c>
      <c r="O34" s="56">
        <v>452</v>
      </c>
      <c r="P34" s="45" t="s">
        <v>567</v>
      </c>
      <c r="R34" s="27"/>
      <c r="S34" s="25"/>
      <c r="T34" s="29"/>
      <c r="U34" s="29"/>
      <c r="V34" s="29"/>
      <c r="W34" s="27"/>
      <c r="X34" s="27"/>
    </row>
    <row r="35" spans="2:24" x14ac:dyDescent="0.2">
      <c r="B35" s="15">
        <v>6</v>
      </c>
      <c r="C35" s="52"/>
      <c r="D35" s="59" t="str">
        <f>IF(G35=0, "",IF(ISNA(VLOOKUP(G35,Registration!$A$2:$C$577,2,0)),"Not registered",IF(VLOOKUP(G35,Registration!$A$2:$C$577,2,0)=0,"Not registered",VLOOKUP(G35,Registration!$A$2:$C$577,2,0))))</f>
        <v>Kate Simmonds</v>
      </c>
      <c r="E35" s="59" t="str">
        <f>IF(G35=0, "",IF(ISNA(VLOOKUP(G35,Registration!$A$2:$C$577,3,0)),"Not registered",IF(VLOOKUP(G35,Registration!$A$2:$C$577,3,0)=0,"Not registered",VLOOKUP(G35,Registration!$A$2:$C$577,3,0))))</f>
        <v>Wimborne AC</v>
      </c>
      <c r="F35" s="59" t="str">
        <f>IF(G35=0, "",IF(ISNA(VLOOKUP(G35,Registration!$A$2:$D$477,4,0)),"Not registered",IF(VLOOKUP(G35,Registration!$A$2:$D$477,4,0)=0,"Not registered",VLOOKUP(G35,Registration!$A$2:$D$477,4,0))))</f>
        <v>U15G</v>
      </c>
      <c r="G35" s="56">
        <v>262</v>
      </c>
      <c r="H35" s="44" t="s">
        <v>636</v>
      </c>
      <c r="J35" s="15">
        <v>6</v>
      </c>
      <c r="K35" s="67"/>
      <c r="L35" s="59" t="str">
        <f>IF(O35=0, "",IF(ISNA(VLOOKUP(O35,Registration!$A$2:$C$577,2,0)),"Not registered",IF(VLOOKUP(O35,Registration!$A$2:$C$577,2,0)=0,"Not registered",VLOOKUP(O35,Registration!$A$2:$C$577,2,0))))</f>
        <v>Neve East</v>
      </c>
      <c r="M35" s="59" t="str">
        <f>IF(O35=0, "",IF(ISNA(VLOOKUP(O35,Registration!$A$2:$C$577,3,0)),"Not registered",IF(VLOOKUP(O35,Registration!$A$2:$C$577,3,0)=0,"Not registered",VLOOKUP(O35,Registration!$A$2:$C$577,3,0))))</f>
        <v>Bournemouth AC</v>
      </c>
      <c r="N35" s="59" t="str">
        <f>IF(O35=0, "",IF(ISNA(VLOOKUP(O35,Registration!$A$2:$D$477,4,0)),"Not registered",IF(VLOOKUP(O35,Registration!$A$2:$D$477,4,0)=0,"Not registered",VLOOKUP(O35,Registration!$A$2:$D$477,4,0))))</f>
        <v>U15G</v>
      </c>
      <c r="O35" s="56">
        <v>217</v>
      </c>
      <c r="P35" s="45" t="s">
        <v>561</v>
      </c>
      <c r="R35" s="27"/>
      <c r="S35" s="27"/>
      <c r="T35" s="29"/>
      <c r="U35" s="29"/>
      <c r="V35" s="29"/>
      <c r="W35" s="27"/>
      <c r="X35" s="27"/>
    </row>
    <row r="36" spans="2:24" x14ac:dyDescent="0.2">
      <c r="B36" s="11">
        <v>7</v>
      </c>
      <c r="C36" s="52"/>
      <c r="D36" s="59" t="str">
        <f>IF(G36=0, "",IF(ISNA(VLOOKUP(G36,Registration!$A$2:$C$577,2,0)),"Not registered",IF(VLOOKUP(G36,Registration!$A$2:$C$577,2,0)=0,"Not registered",VLOOKUP(G36,Registration!$A$2:$C$577,2,0))))</f>
        <v>Ruby Bowden</v>
      </c>
      <c r="E36" s="59" t="str">
        <f>IF(G36=0, "",IF(ISNA(VLOOKUP(G36,Registration!$A$2:$C$577,3,0)),"Not registered",IF(VLOOKUP(G36,Registration!$A$2:$C$577,3,0)=0,"Not registered",VLOOKUP(G36,Registration!$A$2:$C$577,3,0))))</f>
        <v>Bournemouth</v>
      </c>
      <c r="F36" s="59" t="str">
        <f>IF(G36=0, "",IF(ISNA(VLOOKUP(G36,Registration!$A$2:$D$477,4,0)),"Not registered",IF(VLOOKUP(G36,Registration!$A$2:$D$477,4,0)=0,"Not registered",VLOOKUP(G36,Registration!$A$2:$D$477,4,0))))</f>
        <v>U17W</v>
      </c>
      <c r="G36" s="56">
        <v>304</v>
      </c>
      <c r="H36" s="44" t="s">
        <v>637</v>
      </c>
      <c r="J36" s="11">
        <v>7</v>
      </c>
      <c r="K36" s="67"/>
      <c r="L36" s="59" t="str">
        <f>IF(O36=0, "",IF(ISNA(VLOOKUP(O36,Registration!$A$2:$C$577,2,0)),"Not registered",IF(VLOOKUP(O36,Registration!$A$2:$C$577,2,0)=0,"Not registered",VLOOKUP(O36,Registration!$A$2:$C$577,2,0))))</f>
        <v>Jay Dunn</v>
      </c>
      <c r="M36" s="59" t="str">
        <f>IF(O36=0, "",IF(ISNA(VLOOKUP(O36,Registration!$A$2:$C$577,3,0)),"Not registered",IF(VLOOKUP(O36,Registration!$A$2:$C$577,3,0)=0,"Not registered",VLOOKUP(O36,Registration!$A$2:$C$577,3,0))))</f>
        <v>Wimborne AC</v>
      </c>
      <c r="N36" s="59" t="str">
        <f>IF(O36=0, "",IF(ISNA(VLOOKUP(O36,Registration!$A$2:$D$477,4,0)),"Not registered",IF(VLOOKUP(O36,Registration!$A$2:$D$477,4,0)=0,"Not registered",VLOOKUP(O36,Registration!$A$2:$D$477,4,0))))</f>
        <v>U15B</v>
      </c>
      <c r="O36" s="56">
        <v>290</v>
      </c>
      <c r="P36" s="45" t="s">
        <v>568</v>
      </c>
      <c r="R36" s="27"/>
      <c r="S36" s="27"/>
      <c r="T36" s="29"/>
      <c r="U36" s="29"/>
      <c r="V36" s="29"/>
      <c r="W36" s="27"/>
      <c r="X36" s="27"/>
    </row>
    <row r="37" spans="2:24" x14ac:dyDescent="0.2">
      <c r="B37" s="15">
        <v>8</v>
      </c>
      <c r="C37" s="52"/>
      <c r="D37" s="59" t="str">
        <f>IF(G37=0, "",IF(ISNA(VLOOKUP(G37,Registration!$A$2:$C$577,2,0)),"Not registered",IF(VLOOKUP(G37,Registration!$A$2:$C$577,2,0)=0,"Not registered",VLOOKUP(G37,Registration!$A$2:$C$577,2,0))))</f>
        <v xml:space="preserve">Laura Reeves </v>
      </c>
      <c r="E37" s="59" t="str">
        <f>IF(G37=0, "",IF(ISNA(VLOOKUP(G37,Registration!$A$2:$C$577,3,0)),"Not registered",IF(VLOOKUP(G37,Registration!$A$2:$C$577,3,0)=0,"Not registered",VLOOKUP(G37,Registration!$A$2:$C$577,3,0))))</f>
        <v>Bournemouth AC</v>
      </c>
      <c r="F37" s="59" t="str">
        <f>IF(G37=0, "",IF(ISNA(VLOOKUP(G37,Registration!$A$2:$D$477,4,0)),"Not registered",IF(VLOOKUP(G37,Registration!$A$2:$D$477,4,0)=0,"Not registered",VLOOKUP(G37,Registration!$A$2:$D$477,4,0))))</f>
        <v>U17W</v>
      </c>
      <c r="G37" s="57">
        <v>346</v>
      </c>
      <c r="H37" s="44" t="s">
        <v>638</v>
      </c>
      <c r="J37" s="15">
        <v>8</v>
      </c>
      <c r="K37" s="67"/>
      <c r="L37" s="59" t="str">
        <f>IF(O37=0, "",IF(ISNA(VLOOKUP(O37,Registration!$A$2:$C$577,2,0)),"Not registered",IF(VLOOKUP(O37,Registration!$A$2:$C$577,2,0)=0,"Not registered",VLOOKUP(O37,Registration!$A$2:$C$577,2,0))))</f>
        <v>Amber Faull</v>
      </c>
      <c r="M37" s="59" t="str">
        <f>IF(O37=0, "",IF(ISNA(VLOOKUP(O37,Registration!$A$2:$C$577,3,0)),"Not registered",IF(VLOOKUP(O37,Registration!$A$2:$C$577,3,0)=0,"Not registered",VLOOKUP(O37,Registration!$A$2:$C$577,3,0))))</f>
        <v>Havant AC</v>
      </c>
      <c r="N37" s="59" t="str">
        <f>IF(O37=0, "",IF(ISNA(VLOOKUP(O37,Registration!$A$2:$D$477,4,0)),"Not registered",IF(VLOOKUP(O37,Registration!$A$2:$D$477,4,0)=0,"Not registered",VLOOKUP(O37,Registration!$A$2:$D$477,4,0))))</f>
        <v>U17W</v>
      </c>
      <c r="O37" s="57">
        <v>315</v>
      </c>
      <c r="P37" s="45" t="s">
        <v>569</v>
      </c>
      <c r="R37" s="27"/>
      <c r="S37" s="27"/>
      <c r="T37" s="29"/>
      <c r="U37" s="29"/>
      <c r="V37" s="29"/>
      <c r="W37" s="31"/>
      <c r="X37" s="27"/>
    </row>
    <row r="38" spans="2:24" x14ac:dyDescent="0.2">
      <c r="B38" s="11">
        <v>9</v>
      </c>
      <c r="C38" s="52"/>
      <c r="D38" s="59" t="str">
        <f>IF(G38=0, "",IF(ISNA(VLOOKUP(G38,Registration!$A$2:$C$577,2,0)),"Not registered",IF(VLOOKUP(G38,Registration!$A$2:$C$577,2,0)=0,"Not registered",VLOOKUP(G38,Registration!$A$2:$C$577,2,0))))</f>
        <v/>
      </c>
      <c r="E38" s="59" t="str">
        <f>IF(G38=0, "",IF(ISNA(VLOOKUP(G38,Registration!$A$2:$C$577,3,0)),"Not registered",IF(VLOOKUP(G38,Registration!$A$2:$C$577,3,0)=0,"Not registered",VLOOKUP(G38,Registration!$A$2:$C$577,3,0))))</f>
        <v/>
      </c>
      <c r="F38" s="59" t="str">
        <f>IF(G38=0, "",IF(ISNA(VLOOKUP(G38,Registration!$A$2:$D$477,4,0)),"Not registered",IF(VLOOKUP(G38,Registration!$A$2:$D$477,4,0)=0,"Not registered",VLOOKUP(G38,Registration!$A$2:$D$477,4,0))))</f>
        <v/>
      </c>
      <c r="G38" s="57"/>
      <c r="H38" s="44"/>
      <c r="J38" s="11">
        <v>9</v>
      </c>
      <c r="K38" s="67"/>
      <c r="L38" s="59" t="str">
        <f>IF(O38=0, "",IF(ISNA(VLOOKUP(O38,Registration!$A$2:$C$577,2,0)),"Not registered",IF(VLOOKUP(O38,Registration!$A$2:$C$577,2,0)=0,"Not registered",VLOOKUP(O38,Registration!$A$2:$C$577,2,0))))</f>
        <v>Ryan Pitcher</v>
      </c>
      <c r="M38" s="59" t="str">
        <f>IF(O38=0, "",IF(ISNA(VLOOKUP(O38,Registration!$A$2:$C$577,3,0)),"Not registered",IF(VLOOKUP(O38,Registration!$A$2:$C$577,3,0)=0,"Not registered",VLOOKUP(O38,Registration!$A$2:$C$577,3,0))))</f>
        <v>Dorchester AC</v>
      </c>
      <c r="N38" s="59" t="str">
        <f>IF(O38=0, "",IF(ISNA(VLOOKUP(O38,Registration!$A$2:$D$477,4,0)),"Not registered",IF(VLOOKUP(O38,Registration!$A$2:$D$477,4,0)=0,"Not registered",VLOOKUP(O38,Registration!$A$2:$D$477,4,0))))</f>
        <v>U15B</v>
      </c>
      <c r="O38" s="57">
        <v>459</v>
      </c>
      <c r="P38" s="45" t="s">
        <v>570</v>
      </c>
      <c r="R38" s="27"/>
      <c r="S38" s="27"/>
      <c r="T38" s="29"/>
      <c r="U38" s="29"/>
      <c r="V38" s="29"/>
      <c r="W38" s="31"/>
      <c r="X38" s="27"/>
    </row>
    <row r="39" spans="2:24" x14ac:dyDescent="0.2">
      <c r="B39" s="15">
        <v>10</v>
      </c>
      <c r="C39" s="52"/>
      <c r="D39" s="59" t="str">
        <f>IF(G39=0, "",IF(ISNA(VLOOKUP(G39,Registration!$A$2:$C$577,2,0)),"Not registered",IF(VLOOKUP(G39,Registration!$A$2:$C$577,2,0)=0,"Not registered",VLOOKUP(G39,Registration!$A$2:$C$577,2,0))))</f>
        <v/>
      </c>
      <c r="E39" s="59" t="str">
        <f>IF(G39=0, "",IF(ISNA(VLOOKUP(G39,Registration!$A$2:$C$577,3,0)),"Not registered",IF(VLOOKUP(G39,Registration!$A$2:$C$577,3,0)=0,"Not registered",VLOOKUP(G39,Registration!$A$2:$C$577,3,0))))</f>
        <v/>
      </c>
      <c r="F39" s="59" t="str">
        <f>IF(G39=0, "",IF(ISNA(VLOOKUP(G39,Registration!$A$2:$D$477,4,0)),"Not registered",IF(VLOOKUP(G39,Registration!$A$2:$D$477,4,0)=0,"Not registered",VLOOKUP(G39,Registration!$A$2:$D$477,4,0))))</f>
        <v/>
      </c>
      <c r="G39" s="57"/>
      <c r="H39" s="44"/>
      <c r="J39" s="15">
        <v>10</v>
      </c>
      <c r="K39" s="67"/>
      <c r="L39" s="59" t="str">
        <f>IF(O39=0, "",IF(ISNA(VLOOKUP(O39,Registration!$A$2:$C$577,2,0)),"Not registered",IF(VLOOKUP(O39,Registration!$A$2:$C$577,2,0)=0,"Not registered",VLOOKUP(O39,Registration!$A$2:$C$577,2,0))))</f>
        <v>Harry Dolman</v>
      </c>
      <c r="M39" s="59" t="str">
        <f>IF(O39=0, "",IF(ISNA(VLOOKUP(O39,Registration!$A$2:$C$577,3,0)),"Not registered",IF(VLOOKUP(O39,Registration!$A$2:$C$577,3,0)=0,"Not registered",VLOOKUP(O39,Registration!$A$2:$C$577,3,0))))</f>
        <v>BAC</v>
      </c>
      <c r="N39" s="59" t="str">
        <f>IF(O39=0, "",IF(ISNA(VLOOKUP(O39,Registration!$A$2:$D$477,4,0)),"Not registered",IF(VLOOKUP(O39,Registration!$A$2:$D$477,4,0)=0,"Not registered",VLOOKUP(O39,Registration!$A$2:$D$477,4,0))))</f>
        <v>U15B</v>
      </c>
      <c r="O39" s="57">
        <v>291</v>
      </c>
      <c r="P39" s="45" t="s">
        <v>571</v>
      </c>
      <c r="R39" s="27"/>
      <c r="S39" s="27"/>
      <c r="T39" s="29"/>
      <c r="U39" s="29"/>
      <c r="V39" s="29"/>
      <c r="W39" s="31"/>
      <c r="X39" s="31"/>
    </row>
    <row r="40" spans="2:24" x14ac:dyDescent="0.2">
      <c r="J40" s="11">
        <v>11</v>
      </c>
      <c r="K40" s="67"/>
      <c r="L40" s="59" t="str">
        <f>IF(O40=0, "",IF(ISNA(VLOOKUP(O40,Registration!$A$2:$C$577,2,0)),"Not registered",IF(VLOOKUP(O40,Registration!$A$2:$C$577,2,0)=0,"Not registered",VLOOKUP(O40,Registration!$A$2:$C$577,2,0))))</f>
        <v>Elizabeth Norton</v>
      </c>
      <c r="M40" s="59" t="str">
        <f>IF(O40=0, "",IF(ISNA(VLOOKUP(O40,Registration!$A$2:$C$577,3,0)),"Not registered",IF(VLOOKUP(O40,Registration!$A$2:$C$577,3,0)=0,"Not registered",VLOOKUP(O40,Registration!$A$2:$C$577,3,0))))</f>
        <v>Independent Intelligent Fitness</v>
      </c>
      <c r="N40" s="59" t="str">
        <f>IF(O40=0, "",IF(ISNA(VLOOKUP(O40,Registration!$A$2:$D$477,4,0)),"Not registered",IF(VLOOKUP(O40,Registration!$A$2:$D$477,4,0)=0,"Not registered",VLOOKUP(O40,Registration!$A$2:$D$477,4,0))))</f>
        <v>U15G</v>
      </c>
      <c r="O40" s="56">
        <v>246</v>
      </c>
      <c r="P40" s="45" t="s">
        <v>572</v>
      </c>
    </row>
    <row r="41" spans="2:24" x14ac:dyDescent="0.2">
      <c r="J41" s="15">
        <v>12</v>
      </c>
      <c r="K41" s="67"/>
      <c r="L41" s="59" t="str">
        <f>IF(O41=0, "",IF(ISNA(VLOOKUP(O41,Registration!$A$2:$C$577,2,0)),"Not registered",IF(VLOOKUP(O41,Registration!$A$2:$C$577,2,0)=0,"Not registered",VLOOKUP(O41,Registration!$A$2:$C$577,2,0))))</f>
        <v>Joseph Healey</v>
      </c>
      <c r="M41" s="59" t="str">
        <f>IF(O41=0, "",IF(ISNA(VLOOKUP(O41,Registration!$A$2:$C$577,3,0)),"Not registered",IF(VLOOKUP(O41,Registration!$A$2:$C$577,3,0)=0,"Not registered",VLOOKUP(O41,Registration!$A$2:$C$577,3,0))))</f>
        <v>Wimborne AC</v>
      </c>
      <c r="N41" s="59" t="str">
        <f>IF(O41=0, "",IF(ISNA(VLOOKUP(O41,Registration!$A$2:$D$477,4,0)),"Not registered",IF(VLOOKUP(O41,Registration!$A$2:$D$477,4,0)=0,"Not registered",VLOOKUP(O41,Registration!$A$2:$D$477,4,0))))</f>
        <v>U15B</v>
      </c>
      <c r="O41" s="56">
        <v>282</v>
      </c>
      <c r="P41" s="45" t="s">
        <v>573</v>
      </c>
    </row>
    <row r="42" spans="2:24" x14ac:dyDescent="0.2">
      <c r="B42" s="8" t="s">
        <v>153</v>
      </c>
      <c r="C42" s="9" t="s">
        <v>212</v>
      </c>
      <c r="D42" s="58" t="s">
        <v>27</v>
      </c>
      <c r="E42" s="58" t="s">
        <v>28</v>
      </c>
      <c r="F42" s="58" t="s">
        <v>155</v>
      </c>
      <c r="G42" s="8" t="s">
        <v>156</v>
      </c>
      <c r="H42" s="8" t="s">
        <v>157</v>
      </c>
      <c r="J42" s="11">
        <v>13</v>
      </c>
      <c r="K42" s="67"/>
      <c r="L42" s="59" t="str">
        <f>IF(O42=0, "",IF(ISNA(VLOOKUP(O42,Registration!$A$2:$C$577,2,0)),"Not registered",IF(VLOOKUP(O42,Registration!$A$2:$C$577,2,0)=0,"Not registered",VLOOKUP(O42,Registration!$A$2:$C$577,2,0))))</f>
        <v/>
      </c>
      <c r="M42" s="59" t="str">
        <f>IF(O42=0, "",IF(ISNA(VLOOKUP(O42,Registration!$A$2:$C$577,3,0)),"Not registered",IF(VLOOKUP(O42,Registration!$A$2:$C$577,3,0)=0,"Not registered",VLOOKUP(O42,Registration!$A$2:$C$577,3,0))))</f>
        <v/>
      </c>
      <c r="N42" s="59" t="str">
        <f>IF(O42=0, "",IF(ISNA(VLOOKUP(O42,Registration!$A$2:$D$477,4,0)),"Not registered",IF(VLOOKUP(O42,Registration!$A$2:$D$477,4,0)=0,"Not registered",VLOOKUP(O42,Registration!$A$2:$D$477,4,0))))</f>
        <v/>
      </c>
      <c r="O42" s="56"/>
      <c r="P42" s="45"/>
    </row>
    <row r="43" spans="2:24" x14ac:dyDescent="0.2">
      <c r="B43" s="11">
        <v>1</v>
      </c>
      <c r="C43" s="51"/>
      <c r="D43" s="59" t="str">
        <f>IF(G43=0, "",IF(ISNA(VLOOKUP(G43,Registration!$A$2:$C$577,2,0)),"Not registered",IF(VLOOKUP(G43,Registration!$A$2:$C$577,2,0)=0,"Not registered",VLOOKUP(G43,Registration!$A$2:$C$577,2,0))))</f>
        <v>Millicent  Siderfin</v>
      </c>
      <c r="E43" s="59" t="str">
        <f>IF(G43=0, "",IF(ISNA(VLOOKUP(G43,Registration!$A$2:$C$577,3,0)),"Not registered",IF(VLOOKUP(G43,Registration!$A$2:$C$577,3,0)=0,"Not registered",VLOOKUP(G43,Registration!$A$2:$C$577,3,0))))</f>
        <v>New Forest Junior AC</v>
      </c>
      <c r="F43" s="59" t="str">
        <f>IF(G43=0, "",IF(ISNA(VLOOKUP(G43,Registration!$A$2:$D$477,4,0)),"Not registered",IF(VLOOKUP(G43,Registration!$A$2:$D$477,4,0)=0,"Not registered",VLOOKUP(G43,Registration!$A$2:$D$477,4,0))))</f>
        <v>U17W</v>
      </c>
      <c r="G43" s="55">
        <v>353</v>
      </c>
      <c r="H43" s="44" t="s">
        <v>639</v>
      </c>
      <c r="J43" s="15">
        <v>14</v>
      </c>
      <c r="K43" s="67"/>
      <c r="L43" s="59" t="str">
        <f>IF(O43=0, "",IF(ISNA(VLOOKUP(O43,Registration!$A$2:$C$577,2,0)),"Not registered",IF(VLOOKUP(O43,Registration!$A$2:$C$577,2,0)=0,"Not registered",VLOOKUP(O43,Registration!$A$2:$C$577,2,0))))</f>
        <v/>
      </c>
      <c r="M43" s="59" t="str">
        <f>IF(O43=0, "",IF(ISNA(VLOOKUP(O43,Registration!$A$2:$C$577,3,0)),"Not registered",IF(VLOOKUP(O43,Registration!$A$2:$C$577,3,0)=0,"Not registered",VLOOKUP(O43,Registration!$A$2:$C$577,3,0))))</f>
        <v/>
      </c>
      <c r="N43" s="59" t="str">
        <f>IF(O43=0, "",IF(ISNA(VLOOKUP(O43,Registration!$A$2:$D$477,4,0)),"Not registered",IF(VLOOKUP(O43,Registration!$A$2:$D$477,4,0)=0,"Not registered",VLOOKUP(O43,Registration!$A$2:$D$477,4,0))))</f>
        <v/>
      </c>
      <c r="O43" s="56"/>
      <c r="P43" s="45"/>
    </row>
    <row r="44" spans="2:24" x14ac:dyDescent="0.2">
      <c r="B44" s="15">
        <v>2</v>
      </c>
      <c r="C44" s="52"/>
      <c r="D44" s="59" t="str">
        <f>IF(G44=0, "",IF(ISNA(VLOOKUP(G44,Registration!$A$2:$C$577,2,0)),"Not registered",IF(VLOOKUP(G44,Registration!$A$2:$C$577,2,0)=0,"Not registered",VLOOKUP(G44,Registration!$A$2:$C$577,2,0))))</f>
        <v>Isabella  Cox</v>
      </c>
      <c r="E44" s="59" t="str">
        <f>IF(G44=0, "",IF(ISNA(VLOOKUP(G44,Registration!$A$2:$C$577,3,0)),"Not registered",IF(VLOOKUP(G44,Registration!$A$2:$C$577,3,0)=0,"Not registered",VLOOKUP(G44,Registration!$A$2:$C$577,3,0))))</f>
        <v>Wimborne AC</v>
      </c>
      <c r="F44" s="59" t="str">
        <f>IF(G44=0, "",IF(ISNA(VLOOKUP(G44,Registration!$A$2:$D$477,4,0)),"Not registered",IF(VLOOKUP(G44,Registration!$A$2:$D$477,4,0)=0,"Not registered",VLOOKUP(G44,Registration!$A$2:$D$477,4,0))))</f>
        <v>U15G</v>
      </c>
      <c r="G44" s="56">
        <v>210</v>
      </c>
      <c r="H44" s="44" t="s">
        <v>640</v>
      </c>
      <c r="J44" s="11">
        <v>15</v>
      </c>
      <c r="K44" s="67"/>
      <c r="L44" s="59" t="str">
        <f>IF(O44=0, "",IF(ISNA(VLOOKUP(O44,Registration!$A$2:$C$577,2,0)),"Not registered",IF(VLOOKUP(O44,Registration!$A$2:$C$577,2,0)=0,"Not registered",VLOOKUP(O44,Registration!$A$2:$C$577,2,0))))</f>
        <v/>
      </c>
      <c r="M44" s="59" t="str">
        <f>IF(O44=0, "",IF(ISNA(VLOOKUP(O44,Registration!$A$2:$C$577,3,0)),"Not registered",IF(VLOOKUP(O44,Registration!$A$2:$C$577,3,0)=0,"Not registered",VLOOKUP(O44,Registration!$A$2:$C$577,3,0))))</f>
        <v/>
      </c>
      <c r="N44" s="59" t="str">
        <f>IF(O44=0, "",IF(ISNA(VLOOKUP(O44,Registration!$A$2:$D$477,4,0)),"Not registered",IF(VLOOKUP(O44,Registration!$A$2:$D$477,4,0)=0,"Not registered",VLOOKUP(O44,Registration!$A$2:$D$477,4,0))))</f>
        <v/>
      </c>
      <c r="O44" s="56"/>
      <c r="P44" s="45"/>
    </row>
    <row r="45" spans="2:24" x14ac:dyDescent="0.2">
      <c r="B45" s="11">
        <v>3</v>
      </c>
      <c r="C45" s="52"/>
      <c r="D45" s="59" t="str">
        <f>IF(G45=0, "",IF(ISNA(VLOOKUP(G45,Registration!$A$2:$C$577,2,0)),"Not registered",IF(VLOOKUP(G45,Registration!$A$2:$C$577,2,0)=0,"Not registered",VLOOKUP(G45,Registration!$A$2:$C$577,2,0))))</f>
        <v>Hannah Norton</v>
      </c>
      <c r="E45" s="59" t="str">
        <f>IF(G45=0, "",IF(ISNA(VLOOKUP(G45,Registration!$A$2:$C$577,3,0)),"Not registered",IF(VLOOKUP(G45,Registration!$A$2:$C$577,3,0)=0,"Not registered",VLOOKUP(G45,Registration!$A$2:$C$577,3,0))))</f>
        <v>Independent Intelligent Fitness</v>
      </c>
      <c r="F45" s="59" t="str">
        <f>IF(G45=0, "",IF(ISNA(VLOOKUP(G45,Registration!$A$2:$D$477,4,0)),"Not registered",IF(VLOOKUP(G45,Registration!$A$2:$D$477,4,0)=0,"Not registered",VLOOKUP(G45,Registration!$A$2:$D$477,4,0))))</f>
        <v>U13G</v>
      </c>
      <c r="G45" s="56">
        <v>142</v>
      </c>
      <c r="H45" s="44" t="s">
        <v>641</v>
      </c>
      <c r="J45" s="15">
        <v>16</v>
      </c>
      <c r="K45" s="68"/>
      <c r="L45" s="59" t="str">
        <f>IF(O45=0, "",IF(ISNA(VLOOKUP(O45,Registration!$A$2:$C$577,2,0)),"Not registered",IF(VLOOKUP(O45,Registration!$A$2:$C$577,2,0)=0,"Not registered",VLOOKUP(O45,Registration!$A$2:$C$577,2,0))))</f>
        <v/>
      </c>
      <c r="M45" s="59" t="str">
        <f>IF(O45=0, "",IF(ISNA(VLOOKUP(O45,Registration!$A$2:$C$577,3,0)),"Not registered",IF(VLOOKUP(O45,Registration!$A$2:$C$577,3,0)=0,"Not registered",VLOOKUP(O45,Registration!$A$2:$C$577,3,0))))</f>
        <v/>
      </c>
      <c r="N45" s="59" t="str">
        <f>IF(O45=0, "",IF(ISNA(VLOOKUP(O45,Registration!$A$2:$D$477,4,0)),"Not registered",IF(VLOOKUP(O45,Registration!$A$2:$D$477,4,0)=0,"Not registered",VLOOKUP(O45,Registration!$A$2:$D$477,4,0))))</f>
        <v/>
      </c>
      <c r="O45" s="56"/>
      <c r="P45" s="49"/>
    </row>
    <row r="46" spans="2:24" x14ac:dyDescent="0.2">
      <c r="B46" s="15">
        <v>4</v>
      </c>
      <c r="C46" s="53"/>
      <c r="D46" s="59" t="str">
        <f>IF(G46=0, "",IF(ISNA(VLOOKUP(G46,Registration!$A$2:$C$577,2,0)),"Not registered",IF(VLOOKUP(G46,Registration!$A$2:$C$577,2,0)=0,"Not registered",VLOOKUP(G46,Registration!$A$2:$C$577,2,0))))</f>
        <v>Florence Siderfin</v>
      </c>
      <c r="E46" s="59" t="str">
        <f>IF(G46=0, "",IF(ISNA(VLOOKUP(G46,Registration!$A$2:$C$577,3,0)),"Not registered",IF(VLOOKUP(G46,Registration!$A$2:$C$577,3,0)=0,"Not registered",VLOOKUP(G46,Registration!$A$2:$C$577,3,0))))</f>
        <v>New Forest Junior AC</v>
      </c>
      <c r="F46" s="59" t="str">
        <f>IF(G46=0, "",IF(ISNA(VLOOKUP(G46,Registration!$A$2:$D$477,4,0)),"Not registered",IF(VLOOKUP(G46,Registration!$A$2:$D$477,4,0)=0,"Not registered",VLOOKUP(G46,Registration!$A$2:$D$477,4,0))))</f>
        <v>U13G</v>
      </c>
      <c r="G46" s="56">
        <v>158</v>
      </c>
      <c r="H46" s="44" t="s">
        <v>642</v>
      </c>
      <c r="J46" s="11">
        <v>17</v>
      </c>
      <c r="K46" s="54"/>
      <c r="L46" s="59" t="str">
        <f>IF(O46=0, "",IF(ISNA(VLOOKUP(O46,Registration!$A$2:$C$577,2,0)),"Not registered",IF(VLOOKUP(O46,Registration!$A$2:$C$577,2,0)=0,"Not registered",VLOOKUP(O46,Registration!$A$2:$C$577,2,0))))</f>
        <v/>
      </c>
      <c r="M46" s="59" t="str">
        <f>IF(O46=0, "",IF(ISNA(VLOOKUP(O46,Registration!$A$2:$C$577,3,0)),"Not registered",IF(VLOOKUP(O46,Registration!$A$2:$C$577,3,0)=0,"Not registered",VLOOKUP(O46,Registration!$A$2:$C$577,3,0))))</f>
        <v/>
      </c>
      <c r="N46" s="59" t="str">
        <f>IF(O46=0, "",IF(ISNA(VLOOKUP(O46,Registration!$A$2:$D$477,4,0)),"Not registered",IF(VLOOKUP(O46,Registration!$A$2:$D$477,4,0)=0,"Not registered",VLOOKUP(O46,Registration!$A$2:$D$477,4,0))))</f>
        <v/>
      </c>
      <c r="O46" s="56"/>
      <c r="P46" s="49"/>
    </row>
    <row r="47" spans="2:24" x14ac:dyDescent="0.2">
      <c r="B47" s="11">
        <v>5</v>
      </c>
      <c r="C47" s="54"/>
      <c r="D47" s="59" t="str">
        <f>IF(G47=0, "",IF(ISNA(VLOOKUP(G47,Registration!$A$2:$C$577,2,0)),"Not registered",IF(VLOOKUP(G47,Registration!$A$2:$C$577,2,0)=0,"Not registered",VLOOKUP(G47,Registration!$A$2:$C$577,2,0))))</f>
        <v>Gemma Baker</v>
      </c>
      <c r="E47" s="59" t="str">
        <f>IF(G47=0, "",IF(ISNA(VLOOKUP(G47,Registration!$A$2:$C$577,3,0)),"Not registered",IF(VLOOKUP(G47,Registration!$A$2:$C$577,3,0)=0,"Not registered",VLOOKUP(G47,Registration!$A$2:$C$577,3,0))))</f>
        <v>Team Bath Athletic Club</v>
      </c>
      <c r="F47" s="59" t="str">
        <f>IF(G47=0, "",IF(ISNA(VLOOKUP(G47,Registration!$A$2:$D$477,4,0)),"Not registered",IF(VLOOKUP(G47,Registration!$A$2:$D$477,4,0)=0,"Not registered",VLOOKUP(G47,Registration!$A$2:$D$477,4,0))))</f>
        <v>U17W</v>
      </c>
      <c r="G47" s="56">
        <v>300</v>
      </c>
      <c r="H47" s="44" t="s">
        <v>643</v>
      </c>
      <c r="J47" s="15">
        <v>18</v>
      </c>
      <c r="K47" s="67"/>
      <c r="L47" s="59" t="str">
        <f>IF(O47=0, "",IF(ISNA(VLOOKUP(O47,Registration!$A$2:$C$577,2,0)),"Not registered",IF(VLOOKUP(O47,Registration!$A$2:$C$577,2,0)=0,"Not registered",VLOOKUP(O47,Registration!$A$2:$C$577,2,0))))</f>
        <v/>
      </c>
      <c r="M47" s="59" t="str">
        <f>IF(O47=0, "",IF(ISNA(VLOOKUP(O47,Registration!$A$2:$C$577,3,0)),"Not registered",IF(VLOOKUP(O47,Registration!$A$2:$C$577,3,0)=0,"Not registered",VLOOKUP(O47,Registration!$A$2:$C$577,3,0))))</f>
        <v/>
      </c>
      <c r="N47" s="59" t="str">
        <f>IF(O47=0, "",IF(ISNA(VLOOKUP(O47,Registration!$A$2:$D$477,4,0)),"Not registered",IF(VLOOKUP(O47,Registration!$A$2:$D$477,4,0)=0,"Not registered",VLOOKUP(O47,Registration!$A$2:$D$477,4,0))))</f>
        <v/>
      </c>
      <c r="O47" s="56"/>
      <c r="P47" s="49"/>
    </row>
    <row r="48" spans="2:24" x14ac:dyDescent="0.2">
      <c r="B48" s="15">
        <v>6</v>
      </c>
      <c r="C48" s="52"/>
      <c r="D48" s="59" t="str">
        <f>IF(G48=0, "",IF(ISNA(VLOOKUP(G48,Registration!$A$2:$C$577,2,0)),"Not registered",IF(VLOOKUP(G48,Registration!$A$2:$C$577,2,0)=0,"Not registered",VLOOKUP(G48,Registration!$A$2:$C$577,2,0))))</f>
        <v>Darcy Hawkins</v>
      </c>
      <c r="E48" s="59"/>
      <c r="F48" s="59" t="str">
        <f>IF(G48=0, "",IF(ISNA(VLOOKUP(G48,Registration!$A$2:$D$477,4,0)),"Not registered",IF(VLOOKUP(G48,Registration!$A$2:$D$477,4,0)=0,"Not registered",VLOOKUP(G48,Registration!$A$2:$D$477,4,0))))</f>
        <v>U13G</v>
      </c>
      <c r="G48" s="56">
        <v>128</v>
      </c>
      <c r="H48" s="44" t="s">
        <v>644</v>
      </c>
      <c r="J48" s="11">
        <v>19</v>
      </c>
      <c r="K48" s="67"/>
      <c r="L48" s="59" t="str">
        <f>IF(O48=0, "",IF(ISNA(VLOOKUP(O48,Registration!$A$2:$C$577,2,0)),"Not registered",IF(VLOOKUP(O48,Registration!$A$2:$C$577,2,0)=0,"Not registered",VLOOKUP(O48,Registration!$A$2:$C$577,2,0))))</f>
        <v/>
      </c>
      <c r="M48" s="59" t="str">
        <f>IF(O48=0, "",IF(ISNA(VLOOKUP(O48,Registration!$A$2:$C$577,3,0)),"Not registered",IF(VLOOKUP(O48,Registration!$A$2:$C$577,3,0)=0,"Not registered",VLOOKUP(O48,Registration!$A$2:$C$577,3,0))))</f>
        <v/>
      </c>
      <c r="N48" s="59" t="str">
        <f>IF(O48=0, "",IF(ISNA(VLOOKUP(O48,Registration!$A$2:$D$477,4,0)),"Not registered",IF(VLOOKUP(O48,Registration!$A$2:$D$477,4,0)=0,"Not registered",VLOOKUP(O48,Registration!$A$2:$D$477,4,0))))</f>
        <v/>
      </c>
      <c r="O48" s="56"/>
      <c r="P48" s="49"/>
    </row>
    <row r="49" spans="2:16" x14ac:dyDescent="0.2">
      <c r="B49" s="11">
        <v>7</v>
      </c>
      <c r="C49" s="52"/>
      <c r="D49" s="59" t="str">
        <f>IF(G49=0, "",IF(ISNA(VLOOKUP(G49,Registration!$A$2:$C$577,2,0)),"Not registered",IF(VLOOKUP(G49,Registration!$A$2:$C$577,2,0)=0,"Not registered",VLOOKUP(G49,Registration!$A$2:$C$577,2,0))))</f>
        <v xml:space="preserve">Carys  Jeffries </v>
      </c>
      <c r="E49" s="59" t="str">
        <f>IF(G49=0, "",IF(ISNA(VLOOKUP(G49,Registration!$A$2:$C$577,3,0)),"Not registered",IF(VLOOKUP(G49,Registration!$A$2:$C$577,3,0)=0,"Not registered",VLOOKUP(G49,Registration!$A$2:$C$577,3,0))))</f>
        <v>Southampton Athletic Club</v>
      </c>
      <c r="F49" s="59" t="str">
        <f>IF(G49=0, "",IF(ISNA(VLOOKUP(G49,Registration!$A$2:$D$477,4,0)),"Not registered",IF(VLOOKUP(G49,Registration!$A$2:$D$477,4,0)=0,"Not registered",VLOOKUP(G49,Registration!$A$2:$D$477,4,0))))</f>
        <v>U13G</v>
      </c>
      <c r="G49" s="56">
        <v>133</v>
      </c>
      <c r="H49" s="44" t="s">
        <v>645</v>
      </c>
      <c r="J49" s="15">
        <v>20</v>
      </c>
      <c r="K49" s="67"/>
      <c r="L49" s="59" t="str">
        <f>IF(O49=0, "",IF(ISNA(VLOOKUP(O49,Registration!$A$2:$C$577,2,0)),"Not registered",IF(VLOOKUP(O49,Registration!$A$2:$C$577,2,0)=0,"Not registered",VLOOKUP(O49,Registration!$A$2:$C$577,2,0))))</f>
        <v/>
      </c>
      <c r="M49" s="59" t="str">
        <f>IF(O49=0, "",IF(ISNA(VLOOKUP(O49,Registration!$A$2:$C$577,3,0)),"Not registered",IF(VLOOKUP(O49,Registration!$A$2:$C$577,3,0)=0,"Not registered",VLOOKUP(O49,Registration!$A$2:$C$577,3,0))))</f>
        <v/>
      </c>
      <c r="N49" s="59" t="str">
        <f>IF(O49=0, "",IF(ISNA(VLOOKUP(O49,Registration!$A$2:$D$477,4,0)),"Not registered",IF(VLOOKUP(O49,Registration!$A$2:$D$477,4,0)=0,"Not registered",VLOOKUP(O49,Registration!$A$2:$D$477,4,0))))</f>
        <v/>
      </c>
      <c r="O49" s="57"/>
      <c r="P49" s="49"/>
    </row>
    <row r="50" spans="2:16" x14ac:dyDescent="0.2">
      <c r="B50" s="15">
        <v>8</v>
      </c>
      <c r="C50" s="52"/>
      <c r="D50" s="69"/>
      <c r="E50" s="69"/>
      <c r="F50" s="70"/>
      <c r="G50" s="56">
        <v>257</v>
      </c>
      <c r="H50" s="44" t="s">
        <v>646</v>
      </c>
      <c r="J50" s="11">
        <v>21</v>
      </c>
      <c r="K50" s="67"/>
      <c r="L50" s="69"/>
      <c r="M50" s="69"/>
      <c r="N50" s="70"/>
      <c r="O50" s="57"/>
      <c r="P50" s="49"/>
    </row>
    <row r="51" spans="2:16" x14ac:dyDescent="0.2">
      <c r="B51" s="11">
        <v>9</v>
      </c>
      <c r="C51" s="52"/>
      <c r="D51" s="59" t="str">
        <f>IF(G51=0, "",IF(ISNA(VLOOKUP(G51,Registration!$A$2:$C$577,2,0)),"Not registered",IF(VLOOKUP(G51,Registration!$A$2:$C$577,2,0)=0,"Not registered",VLOOKUP(G51,Registration!$A$2:$C$577,2,0))))</f>
        <v/>
      </c>
      <c r="E51" s="59" t="str">
        <f>IF(G51=0, "",IF(ISNA(VLOOKUP(G51,Registration!$A$2:$C$577,3,0)),"Not registered",IF(VLOOKUP(G51,Registration!$A$2:$C$577,3,0)=0,"Not registered",VLOOKUP(G51,Registration!$A$2:$C$577,3,0))))</f>
        <v/>
      </c>
      <c r="F51" s="59" t="str">
        <f>IF(G51=0, "",IF(ISNA(VLOOKUP(G51,Registration!$A$2:$D$477,4,0)),"Not registered",IF(VLOOKUP(G51,Registration!$A$2:$D$477,4,0)=0,"Not registered",VLOOKUP(G51,Registration!$A$2:$D$477,4,0))))</f>
        <v/>
      </c>
      <c r="G51" s="57"/>
      <c r="H51" s="44"/>
      <c r="J51" s="15">
        <v>22</v>
      </c>
      <c r="K51" s="67"/>
      <c r="L51" s="59" t="str">
        <f>IF(O51=0, "",IF(ISNA(VLOOKUP(O51,Registration!$A$2:$C$577,2,0)),"Not registered",IF(VLOOKUP(O51,Registration!$A$2:$C$577,2,0)=0,"Not registered",VLOOKUP(O51,Registration!$A$2:$C$577,2,0))))</f>
        <v/>
      </c>
      <c r="M51" s="59" t="str">
        <f>IF(O51=0, "",IF(ISNA(VLOOKUP(O51,Registration!$A$2:$C$577,3,0)),"Not registered",IF(VLOOKUP(O51,Registration!$A$2:$C$577,3,0)=0,"Not registered",VLOOKUP(O51,Registration!$A$2:$C$577,3,0))))</f>
        <v/>
      </c>
      <c r="N51" s="59" t="str">
        <f>IF(O51=0, "",IF(ISNA(VLOOKUP(O51,Registration!$A$2:$D$477,4,0)),"Not registered",IF(VLOOKUP(O51,Registration!$A$2:$D$477,4,0)=0,"Not registered",VLOOKUP(O51,Registration!$A$2:$D$477,4,0))))</f>
        <v/>
      </c>
      <c r="O51" s="57"/>
      <c r="P51" s="49"/>
    </row>
    <row r="52" spans="2:16" x14ac:dyDescent="0.2">
      <c r="B52" s="15">
        <v>10</v>
      </c>
      <c r="C52" s="52"/>
      <c r="D52" s="59" t="str">
        <f>IF(G52=0, "",IF(ISNA(VLOOKUP(G52,Registration!$A$2:$C$577,2,0)),"Not registered",IF(VLOOKUP(G52,Registration!$A$2:$C$577,2,0)=0,"Not registered",VLOOKUP(G52,Registration!$A$2:$C$577,2,0))))</f>
        <v/>
      </c>
      <c r="E52" s="59" t="str">
        <f>IF(G52=0, "",IF(ISNA(VLOOKUP(G52,Registration!$A$2:$C$577,3,0)),"Not registered",IF(VLOOKUP(G52,Registration!$A$2:$C$577,3,0)=0,"Not registered",VLOOKUP(G52,Registration!$A$2:$C$577,3,0))))</f>
        <v/>
      </c>
      <c r="F52" s="59" t="str">
        <f>IF(G52=0, "",IF(ISNA(VLOOKUP(G52,Registration!$A$2:$D$477,4,0)),"Not registered",IF(VLOOKUP(G52,Registration!$A$2:$D$477,4,0)=0,"Not registered",VLOOKUP(G52,Registration!$A$2:$D$477,4,0))))</f>
        <v/>
      </c>
      <c r="G52" s="57"/>
      <c r="H52" s="44"/>
    </row>
    <row r="54" spans="2:16" x14ac:dyDescent="0.2">
      <c r="J54" s="8" t="s">
        <v>153</v>
      </c>
      <c r="K54" s="9" t="s">
        <v>213</v>
      </c>
      <c r="L54" s="58" t="s">
        <v>27</v>
      </c>
      <c r="M54" s="58" t="s">
        <v>28</v>
      </c>
      <c r="N54" s="58" t="s">
        <v>155</v>
      </c>
      <c r="O54" s="8" t="s">
        <v>156</v>
      </c>
      <c r="P54" s="8" t="s">
        <v>157</v>
      </c>
    </row>
    <row r="55" spans="2:16" x14ac:dyDescent="0.2">
      <c r="B55" s="8" t="s">
        <v>153</v>
      </c>
      <c r="C55" s="9" t="s">
        <v>214</v>
      </c>
      <c r="D55" s="10" t="s">
        <v>27</v>
      </c>
      <c r="E55" s="10" t="s">
        <v>28</v>
      </c>
      <c r="F55" s="10" t="s">
        <v>155</v>
      </c>
      <c r="G55" s="8" t="s">
        <v>156</v>
      </c>
      <c r="H55" s="8" t="s">
        <v>157</v>
      </c>
      <c r="J55" s="11">
        <v>1</v>
      </c>
      <c r="K55" s="71"/>
      <c r="L55" s="59" t="str">
        <f>IF(O55=0, "",IF(ISNA(VLOOKUP(O55,Registration!$A$2:$C$577,2,0)),"Not registered",IF(VLOOKUP(O55,Registration!$A$2:$C$577,2,0)=0,"Not registered",VLOOKUP(O55,Registration!$A$2:$C$577,2,0))))</f>
        <v>Melisa Sachou</v>
      </c>
      <c r="M55" s="59" t="str">
        <f>IF(O55=0, "",IF(ISNA(VLOOKUP(O55,Registration!$A$2:$C$577,3,0)),"Not registered",IF(VLOOKUP(O55,Registration!$A$2:$C$577,3,0)=0,"Not registered",VLOOKUP(O55,Registration!$A$2:$C$577,3,0))))</f>
        <v>Melisa Sachou</v>
      </c>
      <c r="N55" s="59" t="str">
        <f>IF(O55=0, "",IF(ISNA(VLOOKUP(O55,Registration!$A$2:$D$477,4,0)),"Not registered",IF(VLOOKUP(O55,Registration!$A$2:$D$477,4,0)=0,"Not registered",VLOOKUP(O55,Registration!$A$2:$D$477,4,0))))</f>
        <v>SW</v>
      </c>
      <c r="O55" s="55">
        <v>428</v>
      </c>
      <c r="P55" s="45" t="s">
        <v>574</v>
      </c>
    </row>
    <row r="56" spans="2:16" x14ac:dyDescent="0.2">
      <c r="B56" s="11">
        <v>1</v>
      </c>
      <c r="C56" s="12"/>
      <c r="D56" s="59" t="str">
        <f>IF(G56=0, "",IF(ISNA(VLOOKUP(G56,Registration!$A$2:$C$577,2,0)),"Not registered",IF(VLOOKUP(G56,Registration!$A$2:$C$577,2,0)=0,"Not registered",VLOOKUP(G56,Registration!$A$2:$C$577,2,0))))</f>
        <v>India  West</v>
      </c>
      <c r="E56" s="59" t="str">
        <f>IF(G56=0, "",IF(ISNA(VLOOKUP(G56,Registration!$A$2:$C$577,3,0)),"Not registered",IF(VLOOKUP(G56,Registration!$A$2:$C$577,3,0)=0,"Not registered",VLOOKUP(G56,Registration!$A$2:$C$577,3,0))))</f>
        <v>Wimborne AC</v>
      </c>
      <c r="F56" s="59" t="str">
        <f>IF(G56=0, "",IF(ISNA(VLOOKUP(G56,Registration!$A$2:$D$477,4,0)),"Not registered",IF(VLOOKUP(G56,Registration!$A$2:$D$477,4,0)=0,"Not registered",VLOOKUP(G56,Registration!$A$2:$D$477,4,0))))</f>
        <v>U13G</v>
      </c>
      <c r="G56" s="13">
        <v>174</v>
      </c>
      <c r="H56" s="44" t="s">
        <v>647</v>
      </c>
      <c r="J56" s="15">
        <v>2</v>
      </c>
      <c r="K56" s="67"/>
      <c r="L56" s="59" t="str">
        <f>IF(O56=0, "",IF(ISNA(VLOOKUP(O56,Registration!$A$2:$C$577,2,0)),"Not registered",IF(VLOOKUP(O56,Registration!$A$2:$C$577,2,0)=0,"Not registered",VLOOKUP(O56,Registration!$A$2:$C$577,2,0))))</f>
        <v>Leo Riggs</v>
      </c>
      <c r="M56" s="59" t="str">
        <f>IF(O56=0, "",IF(ISNA(VLOOKUP(O56,Registration!$A$2:$C$577,3,0)),"Not registered",IF(VLOOKUP(O56,Registration!$A$2:$C$577,3,0)=0,"Not registered",VLOOKUP(O56,Registration!$A$2:$C$577,3,0))))</f>
        <v>Poole AC</v>
      </c>
      <c r="N56" s="59" t="str">
        <f>IF(O56=0, "",IF(ISNA(VLOOKUP(O56,Registration!$A$2:$D$477,4,0)),"Not registered",IF(VLOOKUP(O56,Registration!$A$2:$D$477,4,0)=0,"Not registered",VLOOKUP(O56,Registration!$A$2:$D$477,4,0))))</f>
        <v>U13B</v>
      </c>
      <c r="O56" s="56">
        <v>441</v>
      </c>
      <c r="P56" s="45" t="s">
        <v>575</v>
      </c>
    </row>
    <row r="57" spans="2:16" x14ac:dyDescent="0.2">
      <c r="B57" s="15">
        <v>2</v>
      </c>
      <c r="C57" s="16"/>
      <c r="D57" s="59" t="str">
        <f>IF(G57=0, "",IF(ISNA(VLOOKUP(G57,Registration!$A$2:$C$577,2,0)),"Not registered",IF(VLOOKUP(G57,Registration!$A$2:$C$577,2,0)=0,"Not registered",VLOOKUP(G57,Registration!$A$2:$C$577,2,0))))</f>
        <v>Ieuan Thomas</v>
      </c>
      <c r="E57" s="59" t="str">
        <f>IF(G57=0, "",IF(ISNA(VLOOKUP(G57,Registration!$A$2:$C$577,3,0)),"Not registered",IF(VLOOKUP(G57,Registration!$A$2:$C$577,3,0)=0,"Not registered",VLOOKUP(G57,Registration!$A$2:$C$577,3,0))))</f>
        <v>Winchester &amp; District AC</v>
      </c>
      <c r="F57" s="59" t="str">
        <f>IF(G57=0, "",IF(ISNA(VLOOKUP(G57,Registration!$A$2:$D$477,4,0)),"Not registered",IF(VLOOKUP(G57,Registration!$A$2:$D$477,4,0)=0,"Not registered",VLOOKUP(G57,Registration!$A$2:$D$477,4,0))))</f>
        <v>U13B</v>
      </c>
      <c r="G57" s="17">
        <v>444</v>
      </c>
      <c r="H57" s="44" t="s">
        <v>648</v>
      </c>
      <c r="J57" s="11">
        <v>3</v>
      </c>
      <c r="K57" s="67"/>
      <c r="L57" s="59" t="str">
        <f>IF(O57=0, "",IF(ISNA(VLOOKUP(O57,Registration!$A$2:$C$577,2,0)),"Not registered",IF(VLOOKUP(O57,Registration!$A$2:$C$577,2,0)=0,"Not registered",VLOOKUP(O57,Registration!$A$2:$C$577,2,0))))</f>
        <v>Emma Shedden</v>
      </c>
      <c r="M57" s="59" t="str">
        <f>IF(O57=0, "",IF(ISNA(VLOOKUP(O57,Registration!$A$2:$C$577,3,0)),"Not registered",IF(VLOOKUP(O57,Registration!$A$2:$C$577,3,0)=0,"Not registered",VLOOKUP(O57,Registration!$A$2:$C$577,3,0))))</f>
        <v>Winchester &amp; District AC</v>
      </c>
      <c r="N57" s="59" t="str">
        <f>IF(O57=0, "",IF(ISNA(VLOOKUP(O57,Registration!$A$2:$D$477,4,0)),"Not registered",IF(VLOOKUP(O57,Registration!$A$2:$D$477,4,0)=0,"Not registered",VLOOKUP(O57,Registration!$A$2:$D$477,4,0))))</f>
        <v>U15G</v>
      </c>
      <c r="O57" s="56">
        <v>260</v>
      </c>
      <c r="P57" s="45" t="s">
        <v>576</v>
      </c>
    </row>
    <row r="58" spans="2:16" x14ac:dyDescent="0.2">
      <c r="B58" s="11">
        <v>3</v>
      </c>
      <c r="C58" s="16"/>
      <c r="D58" s="59" t="str">
        <f>IF(G58=0, "",IF(ISNA(VLOOKUP(G58,Registration!$A$2:$C$577,2,0)),"Not registered",IF(VLOOKUP(G58,Registration!$A$2:$C$577,2,0)=0,"Not registered",VLOOKUP(G58,Registration!$A$2:$C$577,2,0))))</f>
        <v>Madeleine Crowe</v>
      </c>
      <c r="E58" s="59" t="str">
        <f>IF(G58=0, "",IF(ISNA(VLOOKUP(G58,Registration!$A$2:$C$577,3,0)),"Not registered",IF(VLOOKUP(G58,Registration!$A$2:$C$577,3,0)=0,"Not registered",VLOOKUP(G58,Registration!$A$2:$C$577,3,0))))</f>
        <v>Dudley and Stourbridge Harriers</v>
      </c>
      <c r="F58" s="59" t="str">
        <f>IF(G58=0, "",IF(ISNA(VLOOKUP(G58,Registration!$A$2:$D$477,4,0)),"Not registered",IF(VLOOKUP(G58,Registration!$A$2:$D$477,4,0)=0,"Not registered",VLOOKUP(G58,Registration!$A$2:$D$477,4,0))))</f>
        <v>U15G</v>
      </c>
      <c r="G58" s="17">
        <v>211</v>
      </c>
      <c r="H58" s="44" t="s">
        <v>649</v>
      </c>
      <c r="J58" s="15">
        <v>4</v>
      </c>
      <c r="K58" s="68"/>
      <c r="L58" s="59" t="str">
        <f>IF(O58=0, "",IF(ISNA(VLOOKUP(O58,Registration!$A$2:$C$577,2,0)),"Not registered",IF(VLOOKUP(O58,Registration!$A$2:$C$577,2,0)=0,"Not registered",VLOOKUP(O58,Registration!$A$2:$C$577,2,0))))</f>
        <v>Annabel White</v>
      </c>
      <c r="M58" s="59" t="str">
        <f>IF(O58=0, "",IF(ISNA(VLOOKUP(O58,Registration!$A$2:$C$577,3,0)),"Not registered",IF(VLOOKUP(O58,Registration!$A$2:$C$577,3,0)=0,"Not registered",VLOOKUP(O58,Registration!$A$2:$C$577,3,0))))</f>
        <v>New Forest Junior Athletics Club</v>
      </c>
      <c r="N58" s="59" t="str">
        <f>IF(O58=0, "",IF(ISNA(VLOOKUP(O58,Registration!$A$2:$D$477,4,0)),"Not registered",IF(VLOOKUP(O58,Registration!$A$2:$D$477,4,0)=0,"Not registered",VLOOKUP(O58,Registration!$A$2:$D$477,4,0))))</f>
        <v>U15G</v>
      </c>
      <c r="O58" s="56">
        <v>272</v>
      </c>
      <c r="P58" s="45" t="s">
        <v>577</v>
      </c>
    </row>
    <row r="59" spans="2:16" x14ac:dyDescent="0.2">
      <c r="B59" s="15">
        <v>4</v>
      </c>
      <c r="C59" s="19"/>
      <c r="D59" s="59" t="str">
        <f>IF(G59=0, "",IF(ISNA(VLOOKUP(G59,Registration!$A$2:$C$577,2,0)),"Not registered",IF(VLOOKUP(G59,Registration!$A$2:$C$577,2,0)=0,"Not registered",VLOOKUP(G59,Registration!$A$2:$C$577,2,0))))</f>
        <v>Olivia Glover</v>
      </c>
      <c r="E59" s="59" t="str">
        <f>IF(G59=0, "",IF(ISNA(VLOOKUP(G59,Registration!$A$2:$C$577,3,0)),"Not registered",IF(VLOOKUP(G59,Registration!$A$2:$C$577,3,0)=0,"Not registered",VLOOKUP(G59,Registration!$A$2:$C$577,3,0))))</f>
        <v>City Of Salisbury AC &amp; RC</v>
      </c>
      <c r="F59" s="59" t="str">
        <f>IF(G59=0, "",IF(ISNA(VLOOKUP(G59,Registration!$A$2:$D$477,4,0)),"Not registered",IF(VLOOKUP(G59,Registration!$A$2:$D$477,4,0)=0,"Not registered",VLOOKUP(G59,Registration!$A$2:$D$477,4,0))))</f>
        <v>U13G</v>
      </c>
      <c r="G59" s="17">
        <v>126</v>
      </c>
      <c r="H59" s="44" t="s">
        <v>650</v>
      </c>
      <c r="J59" s="11">
        <v>5</v>
      </c>
      <c r="K59" s="54"/>
      <c r="L59" s="59" t="str">
        <f>IF(O59=0, "",IF(ISNA(VLOOKUP(O59,Registration!$A$2:$C$577,2,0)),"Not registered",IF(VLOOKUP(O59,Registration!$A$2:$C$577,2,0)=0,"Not registered",VLOOKUP(O59,Registration!$A$2:$C$577,2,0))))</f>
        <v xml:space="preserve">Tom Williams </v>
      </c>
      <c r="M59" s="59" t="str">
        <f>IF(O59=0, "",IF(ISNA(VLOOKUP(O59,Registration!$A$2:$C$577,3,0)),"Not registered",IF(VLOOKUP(O59,Registration!$A$2:$C$577,3,0)=0,"Not registered",VLOOKUP(O59,Registration!$A$2:$C$577,3,0))))</f>
        <v>Wimborne AC</v>
      </c>
      <c r="N59" s="59" t="str">
        <f>IF(O59=0, "",IF(ISNA(VLOOKUP(O59,Registration!$A$2:$D$477,4,0)),"Not registered",IF(VLOOKUP(O59,Registration!$A$2:$D$477,4,0)=0,"Not registered",VLOOKUP(O59,Registration!$A$2:$D$477,4,0))))</f>
        <v>U13B</v>
      </c>
      <c r="O59" s="56">
        <v>448</v>
      </c>
      <c r="P59" s="45" t="s">
        <v>578</v>
      </c>
    </row>
    <row r="60" spans="2:16" x14ac:dyDescent="0.2">
      <c r="B60" s="11">
        <v>5</v>
      </c>
      <c r="C60" s="9"/>
      <c r="D60" s="59" t="str">
        <f>IF(G60=0, "",IF(ISNA(VLOOKUP(G60,Registration!$A$2:$C$577,2,0)),"Not registered",IF(VLOOKUP(G60,Registration!$A$2:$C$577,2,0)=0,"Not registered",VLOOKUP(G60,Registration!$A$2:$C$577,2,0))))</f>
        <v>Daisy Johnson</v>
      </c>
      <c r="E60" s="59" t="str">
        <f>IF(G60=0, "",IF(ISNA(VLOOKUP(G60,Registration!$A$2:$C$577,3,0)),"Not registered",IF(VLOOKUP(G60,Registration!$A$2:$C$577,3,0)=0,"Not registered",VLOOKUP(G60,Registration!$A$2:$C$577,3,0))))</f>
        <v>New Forest Junior AC</v>
      </c>
      <c r="F60" s="59" t="str">
        <f>IF(G60=0, "",IF(ISNA(VLOOKUP(G60,Registration!$A$2:$D$477,4,0)),"Not registered",IF(VLOOKUP(G60,Registration!$A$2:$D$477,4,0)=0,"Not registered",VLOOKUP(G60,Registration!$A$2:$D$477,4,0))))</f>
        <v>U13G</v>
      </c>
      <c r="G60" s="17">
        <v>134</v>
      </c>
      <c r="H60" s="44" t="s">
        <v>651</v>
      </c>
      <c r="J60" s="15">
        <v>6</v>
      </c>
      <c r="K60" s="67"/>
      <c r="L60" s="59" t="str">
        <f>IF(O60=0, "",IF(ISNA(VLOOKUP(O60,Registration!$A$2:$C$577,2,0)),"Not registered",IF(VLOOKUP(O60,Registration!$A$2:$C$577,2,0)=0,"Not registered",VLOOKUP(O60,Registration!$A$2:$C$577,2,0))))</f>
        <v>Martha Preece</v>
      </c>
      <c r="M60" s="59" t="str">
        <f>IF(O60=0, "",IF(ISNA(VLOOKUP(O60,Registration!$A$2:$C$577,3,0)),"Not registered",IF(VLOOKUP(O60,Registration!$A$2:$C$577,3,0)=0,"Not registered",VLOOKUP(O60,Registration!$A$2:$C$577,3,0))))</f>
        <v>Bournemouth AC</v>
      </c>
      <c r="N60" s="59" t="str">
        <f>IF(O60=0, "",IF(ISNA(VLOOKUP(O60,Registration!$A$2:$D$477,4,0)),"Not registered",IF(VLOOKUP(O60,Registration!$A$2:$D$477,4,0)=0,"Not registered",VLOOKUP(O60,Registration!$A$2:$D$477,4,0))))</f>
        <v>U15G</v>
      </c>
      <c r="O60" s="56">
        <v>251</v>
      </c>
      <c r="P60" s="45" t="s">
        <v>579</v>
      </c>
    </row>
    <row r="61" spans="2:16" x14ac:dyDescent="0.2">
      <c r="B61" s="15">
        <v>6</v>
      </c>
      <c r="C61" s="16"/>
      <c r="D61" s="59" t="str">
        <f>IF(G61=0, "",IF(ISNA(VLOOKUP(G61,Registration!$A$2:$C$577,2,0)),"Not registered",IF(VLOOKUP(G61,Registration!$A$2:$C$577,2,0)=0,"Not registered",VLOOKUP(G61,Registration!$A$2:$C$577,2,0))))</f>
        <v>rebekah smith</v>
      </c>
      <c r="E61" s="59" t="str">
        <f>IF(G61=0, "",IF(ISNA(VLOOKUP(G61,Registration!$A$2:$C$577,3,0)),"Not registered",IF(VLOOKUP(G61,Registration!$A$2:$C$577,3,0)=0,"Not registered",VLOOKUP(G61,Registration!$A$2:$C$577,3,0))))</f>
        <v>New Forest Junior AC</v>
      </c>
      <c r="F61" s="59" t="str">
        <f>IF(G61=0, "",IF(ISNA(VLOOKUP(G61,Registration!$A$2:$D$477,4,0)),"Not registered",IF(VLOOKUP(G61,Registration!$A$2:$D$477,4,0)=0,"Not registered",VLOOKUP(G61,Registration!$A$2:$D$477,4,0))))</f>
        <v>U13G</v>
      </c>
      <c r="G61" s="17">
        <v>162</v>
      </c>
      <c r="H61" s="44" t="s">
        <v>646</v>
      </c>
      <c r="J61" s="11">
        <v>7</v>
      </c>
      <c r="K61" s="67"/>
      <c r="L61" s="59" t="str">
        <f>IF(O61=0, "",IF(ISNA(VLOOKUP(O61,Registration!$A$2:$C$577,2,0)),"Not registered",IF(VLOOKUP(O61,Registration!$A$2:$C$577,2,0)=0,"Not registered",VLOOKUP(O61,Registration!$A$2:$C$577,2,0))))</f>
        <v>Jasmine Jones</v>
      </c>
      <c r="M61" s="59" t="str">
        <f>IF(O61=0, "",IF(ISNA(VLOOKUP(O61,Registration!$A$2:$C$577,3,0)),"Not registered",IF(VLOOKUP(O61,Registration!$A$2:$C$577,3,0)=0,"Not registered",VLOOKUP(O61,Registration!$A$2:$C$577,3,0))))</f>
        <v>Wadac</v>
      </c>
      <c r="N61" s="59" t="str">
        <f>IF(O61=0, "",IF(ISNA(VLOOKUP(O61,Registration!$A$2:$D$477,4,0)),"Not registered",IF(VLOOKUP(O61,Registration!$A$2:$D$477,4,0)=0,"Not registered",VLOOKUP(O61,Registration!$A$2:$D$477,4,0))))</f>
        <v>U15G</v>
      </c>
      <c r="O61" s="56">
        <v>236</v>
      </c>
      <c r="P61" s="45" t="s">
        <v>580</v>
      </c>
    </row>
    <row r="62" spans="2:16" x14ac:dyDescent="0.2">
      <c r="B62" s="11">
        <v>7</v>
      </c>
      <c r="C62" s="16"/>
      <c r="D62" s="59" t="str">
        <f>IF(G62=0, "",IF(ISNA(VLOOKUP(G62,Registration!$A$2:$C$577,2,0)),"Not registered",IF(VLOOKUP(G62,Registration!$A$2:$C$577,2,0)=0,"Not registered",VLOOKUP(G62,Registration!$A$2:$C$577,2,0))))</f>
        <v>Ida Waring</v>
      </c>
      <c r="E62" s="59" t="str">
        <f>IF(G62=0, "",IF(ISNA(VLOOKUP(G62,Registration!$A$2:$C$577,3,0)),"Not registered",IF(VLOOKUP(G62,Registration!$A$2:$C$577,3,0)=0,"Not registered",VLOOKUP(G62,Registration!$A$2:$C$577,3,0))))</f>
        <v>Bournemouth AC</v>
      </c>
      <c r="F62" s="59" t="str">
        <f>IF(G62=0, "",IF(ISNA(VLOOKUP(G62,Registration!$A$2:$D$477,4,0)),"Not registered",IF(VLOOKUP(G62,Registration!$A$2:$D$477,4,0)=0,"Not registered",VLOOKUP(G62,Registration!$A$2:$D$477,4,0))))</f>
        <v>U13G</v>
      </c>
      <c r="G62" s="17">
        <v>170</v>
      </c>
      <c r="H62" s="44" t="s">
        <v>652</v>
      </c>
      <c r="J62" s="15">
        <v>8</v>
      </c>
      <c r="K62" s="67"/>
      <c r="L62" s="59" t="str">
        <f>IF(O62=0, "",IF(ISNA(VLOOKUP(O62,Registration!$A$2:$C$577,2,0)),"Not registered",IF(VLOOKUP(O62,Registration!$A$2:$C$577,2,0)=0,"Not registered",VLOOKUP(O62,Registration!$A$2:$C$577,2,0))))</f>
        <v>Erin Wells</v>
      </c>
      <c r="M62" s="59" t="str">
        <f>IF(O62=0, "",IF(ISNA(VLOOKUP(O62,Registration!$A$2:$C$577,3,0)),"Not registered",IF(VLOOKUP(O62,Registration!$A$2:$C$577,3,0)=0,"Not registered",VLOOKUP(O62,Registration!$A$2:$C$577,3,0))))</f>
        <v>Bournemouth AC</v>
      </c>
      <c r="N62" s="59" t="str">
        <f>IF(O62=0, "",IF(ISNA(VLOOKUP(O62,Registration!$A$2:$D$477,4,0)),"Not registered",IF(VLOOKUP(O62,Registration!$A$2:$D$477,4,0)=0,"Not registered",VLOOKUP(O62,Registration!$A$2:$D$477,4,0))))</f>
        <v>U13G</v>
      </c>
      <c r="O62" s="57">
        <v>172</v>
      </c>
      <c r="P62" s="45" t="s">
        <v>581</v>
      </c>
    </row>
    <row r="63" spans="2:16" x14ac:dyDescent="0.2">
      <c r="B63" s="15">
        <v>8</v>
      </c>
      <c r="C63" s="16"/>
      <c r="D63" s="59" t="str">
        <f>IF(G63=0, "",IF(ISNA(VLOOKUP(G63,Registration!$A$2:$C$577,2,0)),"Not registered",IF(VLOOKUP(G63,Registration!$A$2:$C$577,2,0)=0,"Not registered",VLOOKUP(G63,Registration!$A$2:$C$577,2,0))))</f>
        <v>Imogen Rawles</v>
      </c>
      <c r="E63" s="59" t="str">
        <f>IF(G63=0, "",IF(ISNA(VLOOKUP(G63,Registration!$A$2:$C$577,3,0)),"Not registered",IF(VLOOKUP(G63,Registration!$A$2:$C$577,3,0)=0,"Not registered",VLOOKUP(G63,Registration!$A$2:$C$577,3,0))))</f>
        <v>Wimborne AC</v>
      </c>
      <c r="F63" s="59" t="str">
        <f>IF(G63=0, "",IF(ISNA(VLOOKUP(G63,Registration!$A$2:$D$477,4,0)),"Not registered",IF(VLOOKUP(G63,Registration!$A$2:$D$477,4,0)=0,"Not registered",VLOOKUP(G63,Registration!$A$2:$D$477,4,0))))</f>
        <v>U13G</v>
      </c>
      <c r="G63" s="17">
        <v>147</v>
      </c>
      <c r="H63" s="44" t="s">
        <v>653</v>
      </c>
      <c r="J63" s="11">
        <v>9</v>
      </c>
      <c r="K63" s="67"/>
      <c r="L63" s="59" t="str">
        <f>IF(O63=0, "",IF(ISNA(VLOOKUP(O63,Registration!$A$2:$C$577,2,0)),"Not registered",IF(VLOOKUP(O63,Registration!$A$2:$C$577,2,0)=0,"Not registered",VLOOKUP(O63,Registration!$A$2:$C$577,2,0))))</f>
        <v>Susanna Forster</v>
      </c>
      <c r="M63" s="59" t="str">
        <f>IF(O63=0, "",IF(ISNA(VLOOKUP(O63,Registration!$A$2:$C$577,3,0)),"Not registered",IF(VLOOKUP(O63,Registration!$A$2:$C$577,3,0)=0,"Not registered",VLOOKUP(O63,Registration!$A$2:$C$577,3,0))))</f>
        <v>Poole Runners</v>
      </c>
      <c r="N63" s="59" t="str">
        <f>IF(O63=0, "",IF(ISNA(VLOOKUP(O63,Registration!$A$2:$D$477,4,0)),"Not registered",IF(VLOOKUP(O63,Registration!$A$2:$D$477,4,0)=0,"Not registered",VLOOKUP(O63,Registration!$A$2:$D$477,4,0))))</f>
        <v>U15G</v>
      </c>
      <c r="O63" s="57">
        <v>221</v>
      </c>
      <c r="P63" s="45" t="s">
        <v>582</v>
      </c>
    </row>
    <row r="64" spans="2:16" x14ac:dyDescent="0.2">
      <c r="B64" s="11">
        <v>9</v>
      </c>
      <c r="C64" s="16"/>
      <c r="D64" s="59" t="str">
        <f>IF(G64=0, "",IF(ISNA(VLOOKUP(G64,Registration!$A$2:$C$577,2,0)),"Not registered",IF(VLOOKUP(G64,Registration!$A$2:$C$577,2,0)=0,"Not registered",VLOOKUP(G64,Registration!$A$2:$C$577,2,0))))</f>
        <v>Emma Doman</v>
      </c>
      <c r="E64" s="59" t="str">
        <f>IF(G64=0, "",IF(ISNA(VLOOKUP(G64,Registration!$A$2:$C$577,3,0)),"Not registered",IF(VLOOKUP(G64,Registration!$A$2:$C$577,3,0)=0,"Not registered",VLOOKUP(G64,Registration!$A$2:$C$577,3,0))))</f>
        <v>New Forest Junior AC</v>
      </c>
      <c r="F64" s="59" t="str">
        <f>IF(G64=0, "",IF(ISNA(VLOOKUP(G64,Registration!$A$2:$D$477,4,0)),"Not registered",IF(VLOOKUP(G64,Registration!$A$2:$D$477,4,0)=0,"Not registered",VLOOKUP(G64,Registration!$A$2:$D$477,4,0))))</f>
        <v>U13G</v>
      </c>
      <c r="G64" s="21">
        <v>120</v>
      </c>
      <c r="H64" s="44" t="s">
        <v>654</v>
      </c>
      <c r="J64" s="15">
        <v>10</v>
      </c>
      <c r="K64" s="67"/>
      <c r="L64" s="59" t="str">
        <f>IF(O64=0, "",IF(ISNA(VLOOKUP(O64,Registration!$A$2:$C$577,2,0)),"Not registered",IF(VLOOKUP(O64,Registration!$A$2:$C$577,2,0)=0,"Not registered",VLOOKUP(O64,Registration!$A$2:$C$577,2,0))))</f>
        <v>Skye Johnson</v>
      </c>
      <c r="M64" s="59" t="str">
        <f>IF(O64=0, "",IF(ISNA(VLOOKUP(O64,Registration!$A$2:$C$577,3,0)),"Not registered",IF(VLOOKUP(O64,Registration!$A$2:$C$577,3,0)=0,"Not registered",VLOOKUP(O64,Registration!$A$2:$C$577,3,0))))</f>
        <v>New Forest Junior AC</v>
      </c>
      <c r="N64" s="59" t="str">
        <f>IF(O64=0, "",IF(ISNA(VLOOKUP(O64,Registration!$A$2:$D$477,4,0)),"Not registered",IF(VLOOKUP(O64,Registration!$A$2:$D$477,4,0)=0,"Not registered",VLOOKUP(O64,Registration!$A$2:$D$477,4,0))))</f>
        <v>U15G</v>
      </c>
      <c r="O64" s="57">
        <v>234</v>
      </c>
      <c r="P64" s="45" t="s">
        <v>583</v>
      </c>
    </row>
    <row r="65" spans="2:16" x14ac:dyDescent="0.2">
      <c r="B65" s="15">
        <v>10</v>
      </c>
      <c r="C65" s="16"/>
      <c r="D65" s="59" t="str">
        <f>IF(G65=0, "",IF(ISNA(VLOOKUP(G65,Registration!$A$2:$C$577,2,0)),"Not registered",IF(VLOOKUP(G65,Registration!$A$2:$C$577,2,0)=0,"Not registered",VLOOKUP(G65,Registration!$A$2:$C$577,2,0))))</f>
        <v/>
      </c>
      <c r="E65" s="59" t="str">
        <f>IF(G65=0, "",IF(ISNA(VLOOKUP(G65,Registration!$A$2:$C$577,3,0)),"Not registered",IF(VLOOKUP(G65,Registration!$A$2:$C$577,3,0)=0,"Not registered",VLOOKUP(G65,Registration!$A$2:$C$577,3,0))))</f>
        <v/>
      </c>
      <c r="F65" s="59" t="str">
        <f>IF(G65=0, "",IF(ISNA(VLOOKUP(G65,Registration!$A$2:$D$477,4,0)),"Not registered",IF(VLOOKUP(G65,Registration!$A$2:$D$477,4,0)=0,"Not registered",VLOOKUP(G65,Registration!$A$2:$D$477,4,0))))</f>
        <v/>
      </c>
      <c r="G65" s="21"/>
      <c r="H65" s="44"/>
      <c r="J65" s="11">
        <v>11</v>
      </c>
      <c r="K65" s="67"/>
      <c r="L65" s="59" t="str">
        <f>IF(O65=0, "",IF(ISNA(VLOOKUP(O65,Registration!$A$2:$C$577,2,0)),"Not registered",IF(VLOOKUP(O65,Registration!$A$2:$C$577,2,0)=0,"Not registered",VLOOKUP(O65,Registration!$A$2:$C$577,2,0))))</f>
        <v>Bethany Sherrell</v>
      </c>
      <c r="M65" s="59" t="str">
        <f>IF(O65=0, "",IF(ISNA(VLOOKUP(O65,Registration!$A$2:$C$577,3,0)),"Not registered",IF(VLOOKUP(O65,Registration!$A$2:$C$577,3,0)=0,"Not registered",VLOOKUP(O65,Registration!$A$2:$C$577,3,0))))</f>
        <v>Havant AC</v>
      </c>
      <c r="N65" s="59" t="str">
        <f>IF(O65=0, "",IF(ISNA(VLOOKUP(O65,Registration!$A$2:$D$477,4,0)),"Not registered",IF(VLOOKUP(O65,Registration!$A$2:$D$477,4,0)=0,"Not registered",VLOOKUP(O65,Registration!$A$2:$D$477,4,0))))</f>
        <v>SW</v>
      </c>
      <c r="O65" s="56">
        <v>429</v>
      </c>
      <c r="P65" s="45" t="s">
        <v>584</v>
      </c>
    </row>
    <row r="66" spans="2:16" x14ac:dyDescent="0.2">
      <c r="J66" s="15">
        <v>12</v>
      </c>
      <c r="K66" s="67"/>
      <c r="L66" s="59" t="str">
        <f>IF(O66=0, "",IF(ISNA(VLOOKUP(O66,Registration!$A$2:$C$577,2,0)),"Not registered",IF(VLOOKUP(O66,Registration!$A$2:$C$577,2,0)=0,"Not registered",VLOOKUP(O66,Registration!$A$2:$C$577,2,0))))</f>
        <v>Jodie Jolliffe</v>
      </c>
      <c r="M66" s="59" t="str">
        <f>IF(O66=0, "",IF(ISNA(VLOOKUP(O66,Registration!$A$2:$C$577,3,0)),"Not registered",IF(VLOOKUP(O66,Registration!$A$2:$C$577,3,0)=0,"Not registered",VLOOKUP(O66,Registration!$A$2:$C$577,3,0))))</f>
        <v>Havant AC</v>
      </c>
      <c r="N66" s="59" t="str">
        <f>IF(O66=0, "",IF(ISNA(VLOOKUP(O66,Registration!$A$2:$D$477,4,0)),"Not registered",IF(VLOOKUP(O66,Registration!$A$2:$D$477,4,0)=0,"Not registered",VLOOKUP(O66,Registration!$A$2:$D$477,4,0))))</f>
        <v>U17W</v>
      </c>
      <c r="O66" s="56">
        <v>329</v>
      </c>
      <c r="P66" s="45" t="s">
        <v>585</v>
      </c>
    </row>
    <row r="67" spans="2:16" x14ac:dyDescent="0.2">
      <c r="J67" s="11">
        <v>13</v>
      </c>
      <c r="K67" s="67"/>
      <c r="L67" s="59" t="str">
        <f>IF(O67=0, "",IF(ISNA(VLOOKUP(O67,Registration!$A$2:$C$577,2,0)),"Not registered",IF(VLOOKUP(O67,Registration!$A$2:$C$577,2,0)=0,"Not registered",VLOOKUP(O67,Registration!$A$2:$C$577,2,0))))</f>
        <v/>
      </c>
      <c r="M67" s="59" t="str">
        <f>IF(O67=0, "",IF(ISNA(VLOOKUP(O67,Registration!$A$2:$C$577,3,0)),"Not registered",IF(VLOOKUP(O67,Registration!$A$2:$C$577,3,0)=0,"Not registered",VLOOKUP(O67,Registration!$A$2:$C$577,3,0))))</f>
        <v/>
      </c>
      <c r="N67" s="59" t="str">
        <f>IF(O67=0, "",IF(ISNA(VLOOKUP(O67,Registration!$A$2:$D$477,4,0)),"Not registered",IF(VLOOKUP(O67,Registration!$A$2:$D$477,4,0)=0,"Not registered",VLOOKUP(O67,Registration!$A$2:$D$477,4,0))))</f>
        <v/>
      </c>
      <c r="O67" s="56"/>
      <c r="P67" s="17"/>
    </row>
    <row r="68" spans="2:16" x14ac:dyDescent="0.2">
      <c r="B68" s="8" t="s">
        <v>153</v>
      </c>
      <c r="C68" s="9" t="s">
        <v>215</v>
      </c>
      <c r="D68" s="10" t="s">
        <v>27</v>
      </c>
      <c r="E68" s="10" t="s">
        <v>28</v>
      </c>
      <c r="F68" s="10" t="s">
        <v>155</v>
      </c>
      <c r="G68" s="8" t="s">
        <v>156</v>
      </c>
      <c r="H68" s="8" t="s">
        <v>157</v>
      </c>
      <c r="J68" s="15">
        <v>14</v>
      </c>
      <c r="K68" s="67"/>
      <c r="L68" s="59" t="str">
        <f>IF(O68=0, "",IF(ISNA(VLOOKUP(O68,Registration!$A$2:$C$577,2,0)),"Not registered",IF(VLOOKUP(O68,Registration!$A$2:$C$577,2,0)=0,"Not registered",VLOOKUP(O68,Registration!$A$2:$C$577,2,0))))</f>
        <v/>
      </c>
      <c r="M68" s="59" t="str">
        <f>IF(O68=0, "",IF(ISNA(VLOOKUP(O68,Registration!$A$2:$C$577,3,0)),"Not registered",IF(VLOOKUP(O68,Registration!$A$2:$C$577,3,0)=0,"Not registered",VLOOKUP(O68,Registration!$A$2:$C$577,3,0))))</f>
        <v/>
      </c>
      <c r="N68" s="59" t="str">
        <f>IF(O68=0, "",IF(ISNA(VLOOKUP(O68,Registration!$A$2:$D$477,4,0)),"Not registered",IF(VLOOKUP(O68,Registration!$A$2:$D$477,4,0)=0,"Not registered",VLOOKUP(O68,Registration!$A$2:$D$477,4,0))))</f>
        <v/>
      </c>
      <c r="O68" s="56"/>
      <c r="P68" s="17"/>
    </row>
    <row r="69" spans="2:16" x14ac:dyDescent="0.2">
      <c r="B69" s="11">
        <v>1</v>
      </c>
      <c r="C69" s="12"/>
      <c r="D69" s="59" t="str">
        <f>IF(G69=0, "",IF(ISNA(VLOOKUP(G69,Registration!$A$2:$C$577,2,0)),"Not registered",IF(VLOOKUP(G69,Registration!$A$2:$C$577,2,0)=0,"Not registered",VLOOKUP(G69,Registration!$A$2:$C$577,2,0))))</f>
        <v>Thomas Farley</v>
      </c>
      <c r="E69" s="59" t="str">
        <f>IF(G69=0, "",IF(ISNA(VLOOKUP(G69,Registration!$A$2:$C$577,3,0)),"Not registered",IF(VLOOKUP(G69,Registration!$A$2:$C$577,3,0)=0,"Not registered",VLOOKUP(G69,Registration!$A$2:$C$577,3,0))))</f>
        <v>Poole AC</v>
      </c>
      <c r="F69" s="59" t="str">
        <f>IF(G69=0, "",IF(ISNA(VLOOKUP(G69,Registration!$A$2:$D$477,4,0)),"Not registered",IF(VLOOKUP(G69,Registration!$A$2:$D$477,4,0)=0,"Not registered",VLOOKUP(G69,Registration!$A$2:$D$477,4,0))))</f>
        <v>U13B</v>
      </c>
      <c r="G69" s="13">
        <v>185</v>
      </c>
      <c r="H69" s="44" t="s">
        <v>655</v>
      </c>
      <c r="J69" s="11">
        <v>15</v>
      </c>
      <c r="K69" s="67"/>
      <c r="L69" s="59" t="str">
        <f>IF(O69=0, "",IF(ISNA(VLOOKUP(O69,Registration!$A$2:$C$577,2,0)),"Not registered",IF(VLOOKUP(O69,Registration!$A$2:$C$577,2,0)=0,"Not registered",VLOOKUP(O69,Registration!$A$2:$C$577,2,0))))</f>
        <v/>
      </c>
      <c r="M69" s="59" t="str">
        <f>IF(O69=0, "",IF(ISNA(VLOOKUP(O69,Registration!$A$2:$C$577,3,0)),"Not registered",IF(VLOOKUP(O69,Registration!$A$2:$C$577,3,0)=0,"Not registered",VLOOKUP(O69,Registration!$A$2:$C$577,3,0))))</f>
        <v/>
      </c>
      <c r="N69" s="59" t="str">
        <f>IF(O69=0, "",IF(ISNA(VLOOKUP(O69,Registration!$A$2:$D$477,4,0)),"Not registered",IF(VLOOKUP(O69,Registration!$A$2:$D$477,4,0)=0,"Not registered",VLOOKUP(O69,Registration!$A$2:$D$477,4,0))))</f>
        <v/>
      </c>
      <c r="O69" s="56"/>
      <c r="P69" s="17"/>
    </row>
    <row r="70" spans="2:16" x14ac:dyDescent="0.2">
      <c r="B70" s="15">
        <v>2</v>
      </c>
      <c r="C70" s="16"/>
      <c r="D70" s="59" t="str">
        <f>IF(G70=0, "",IF(ISNA(VLOOKUP(G70,Registration!$A$2:$C$577,2,0)),"Not registered",IF(VLOOKUP(G70,Registration!$A$2:$C$577,2,0)=0,"Not registered",VLOOKUP(G70,Registration!$A$2:$C$577,2,0))))</f>
        <v>Edward van der Feltz</v>
      </c>
      <c r="E70" s="59" t="str">
        <f>IF(G70=0, "",IF(ISNA(VLOOKUP(G70,Registration!$A$2:$C$577,3,0)),"Not registered",IF(VLOOKUP(G70,Registration!$A$2:$C$577,3,0)=0,"Not registered",VLOOKUP(G70,Registration!$A$2:$C$577,3,0))))</f>
        <v>Wimborne AC</v>
      </c>
      <c r="F70" s="59" t="str">
        <f>IF(G70=0, "",IF(ISNA(VLOOKUP(G70,Registration!$A$2:$D$477,4,0)),"Not registered",IF(VLOOKUP(G70,Registration!$A$2:$D$477,4,0)=0,"Not registered",VLOOKUP(G70,Registration!$A$2:$D$477,4,0))))</f>
        <v>U13B</v>
      </c>
      <c r="G70" s="17">
        <v>445</v>
      </c>
      <c r="H70" s="44" t="s">
        <v>634</v>
      </c>
      <c r="J70" s="15">
        <v>16</v>
      </c>
      <c r="K70" s="68"/>
      <c r="L70" s="59" t="str">
        <f>IF(O70=0, "",IF(ISNA(VLOOKUP(O70,Registration!$A$2:$C$577,2,0)),"Not registered",IF(VLOOKUP(O70,Registration!$A$2:$C$577,2,0)=0,"Not registered",VLOOKUP(O70,Registration!$A$2:$C$577,2,0))))</f>
        <v/>
      </c>
      <c r="M70" s="59" t="str">
        <f>IF(O70=0, "",IF(ISNA(VLOOKUP(O70,Registration!$A$2:$C$577,3,0)),"Not registered",IF(VLOOKUP(O70,Registration!$A$2:$C$577,3,0)=0,"Not registered",VLOOKUP(O70,Registration!$A$2:$C$577,3,0))))</f>
        <v/>
      </c>
      <c r="N70" s="59" t="str">
        <f>IF(O70=0, "",IF(ISNA(VLOOKUP(O70,Registration!$A$2:$D$477,4,0)),"Not registered",IF(VLOOKUP(O70,Registration!$A$2:$D$477,4,0)=0,"Not registered",VLOOKUP(O70,Registration!$A$2:$D$477,4,0))))</f>
        <v/>
      </c>
      <c r="O70" s="56"/>
      <c r="P70" s="21"/>
    </row>
    <row r="71" spans="2:16" x14ac:dyDescent="0.2">
      <c r="B71" s="15">
        <v>3</v>
      </c>
      <c r="C71" s="16"/>
      <c r="D71" s="59" t="str">
        <f>IF(G71=0, "",IF(ISNA(VLOOKUP(G71,Registration!$A$2:$C$577,2,0)),"Not registered",IF(VLOOKUP(G71,Registration!$A$2:$C$577,2,0)=0,"Not registered",VLOOKUP(G71,Registration!$A$2:$C$577,2,0))))</f>
        <v>Stanley Peters</v>
      </c>
      <c r="E71" s="59" t="str">
        <f>IF(G71=0, "",IF(ISNA(VLOOKUP(G71,Registration!$A$2:$C$577,3,0)),"Not registered",IF(VLOOKUP(G71,Registration!$A$2:$C$577,3,0)=0,"Not registered",VLOOKUP(G71,Registration!$A$2:$C$577,3,0))))</f>
        <v>BAC</v>
      </c>
      <c r="F71" s="59" t="str">
        <f>IF(G71=0, "",IF(ISNA(VLOOKUP(G71,Registration!$A$2:$D$477,4,0)),"Not registered",IF(VLOOKUP(G71,Registration!$A$2:$D$477,4,0)=0,"Not registered",VLOOKUP(G71,Registration!$A$2:$D$477,4,0))))</f>
        <v>U13B</v>
      </c>
      <c r="G71" s="17">
        <v>439</v>
      </c>
      <c r="H71" s="44" t="s">
        <v>656</v>
      </c>
      <c r="J71" s="11">
        <v>17</v>
      </c>
      <c r="K71" s="54"/>
      <c r="L71" s="59" t="str">
        <f>IF(O71=0, "",IF(ISNA(VLOOKUP(O71,Registration!$A$2:$C$577,2,0)),"Not registered",IF(VLOOKUP(O71,Registration!$A$2:$C$577,2,0)=0,"Not registered",VLOOKUP(O71,Registration!$A$2:$C$577,2,0))))</f>
        <v/>
      </c>
      <c r="M71" s="59" t="str">
        <f>IF(O71=0, "",IF(ISNA(VLOOKUP(O71,Registration!$A$2:$C$577,3,0)),"Not registered",IF(VLOOKUP(O71,Registration!$A$2:$C$577,3,0)=0,"Not registered",VLOOKUP(O71,Registration!$A$2:$C$577,3,0))))</f>
        <v/>
      </c>
      <c r="N71" s="59" t="str">
        <f>IF(O71=0, "",IF(ISNA(VLOOKUP(O71,Registration!$A$2:$D$477,4,0)),"Not registered",IF(VLOOKUP(O71,Registration!$A$2:$D$477,4,0)=0,"Not registered",VLOOKUP(O71,Registration!$A$2:$D$477,4,0))))</f>
        <v/>
      </c>
      <c r="O71" s="56"/>
      <c r="P71" s="21"/>
    </row>
    <row r="72" spans="2:16" x14ac:dyDescent="0.2">
      <c r="B72" s="15">
        <v>4</v>
      </c>
      <c r="C72" s="19"/>
      <c r="D72" s="59" t="str">
        <f>IF(G72=0, "",IF(ISNA(VLOOKUP(G72,Registration!$A$2:$C$577,2,0)),"Not registered",IF(VLOOKUP(G72,Registration!$A$2:$C$577,2,0)=0,"Not registered",VLOOKUP(G72,Registration!$A$2:$C$577,2,0))))</f>
        <v>Charlie Stewart-Lewis</v>
      </c>
      <c r="E72" s="59" t="str">
        <f>IF(G72=0, "",IF(ISNA(VLOOKUP(G72,Registration!$A$2:$C$577,3,0)),"Not registered",IF(VLOOKUP(G72,Registration!$A$2:$C$577,3,0)=0,"Not registered",VLOOKUP(G72,Registration!$A$2:$C$577,3,0))))</f>
        <v>New Forest Juniors</v>
      </c>
      <c r="F72" s="59" t="str">
        <f>IF(G72=0, "",IF(ISNA(VLOOKUP(G72,Registration!$A$2:$D$477,4,0)),"Not registered",IF(VLOOKUP(G72,Registration!$A$2:$D$477,4,0)=0,"Not registered",VLOOKUP(G72,Registration!$A$2:$D$477,4,0))))</f>
        <v>U13B</v>
      </c>
      <c r="G72" s="17">
        <v>443</v>
      </c>
      <c r="H72" s="44" t="s">
        <v>657</v>
      </c>
      <c r="J72" s="15">
        <v>18</v>
      </c>
      <c r="K72" s="67"/>
      <c r="L72" s="59" t="str">
        <f>IF(O72=0, "",IF(ISNA(VLOOKUP(O72,Registration!$A$2:$C$577,2,0)),"Not registered",IF(VLOOKUP(O72,Registration!$A$2:$C$577,2,0)=0,"Not registered",VLOOKUP(O72,Registration!$A$2:$C$577,2,0))))</f>
        <v/>
      </c>
      <c r="M72" s="59" t="str">
        <f>IF(O72=0, "",IF(ISNA(VLOOKUP(O72,Registration!$A$2:$C$577,3,0)),"Not registered",IF(VLOOKUP(O72,Registration!$A$2:$C$577,3,0)=0,"Not registered",VLOOKUP(O72,Registration!$A$2:$C$577,3,0))))</f>
        <v/>
      </c>
      <c r="N72" s="59" t="str">
        <f>IF(O72=0, "",IF(ISNA(VLOOKUP(O72,Registration!$A$2:$D$477,4,0)),"Not registered",IF(VLOOKUP(O72,Registration!$A$2:$D$477,4,0)=0,"Not registered",VLOOKUP(O72,Registration!$A$2:$D$477,4,0))))</f>
        <v/>
      </c>
      <c r="O72" s="56"/>
      <c r="P72" s="21"/>
    </row>
    <row r="73" spans="2:16" x14ac:dyDescent="0.2">
      <c r="B73" s="15">
        <v>5</v>
      </c>
      <c r="C73" s="9"/>
      <c r="D73" s="59" t="str">
        <f>IF(G73=0, "",IF(ISNA(VLOOKUP(G73,Registration!$A$2:$C$577,2,0)),"Not registered",IF(VLOOKUP(G73,Registration!$A$2:$C$577,2,0)=0,"Not registered",VLOOKUP(G73,Registration!$A$2:$C$577,2,0))))</f>
        <v>Ellie Crain</v>
      </c>
      <c r="E73" s="59" t="str">
        <f>IF(G73=0, "",IF(ISNA(VLOOKUP(G73,Registration!$A$2:$C$577,3,0)),"Not registered",IF(VLOOKUP(G73,Registration!$A$2:$C$577,3,0)=0,"Not registered",VLOOKUP(G73,Registration!$A$2:$C$577,3,0))))</f>
        <v>Bournemouth Athletics Club</v>
      </c>
      <c r="F73" s="59" t="str">
        <f>IF(G73=0, "",IF(ISNA(VLOOKUP(G73,Registration!$A$2:$D$477,4,0)),"Not registered",IF(VLOOKUP(G73,Registration!$A$2:$D$477,4,0)=0,"Not registered",VLOOKUP(G73,Registration!$A$2:$D$477,4,0))))</f>
        <v>U13G</v>
      </c>
      <c r="G73" s="17">
        <v>113</v>
      </c>
      <c r="H73" s="44" t="s">
        <v>658</v>
      </c>
      <c r="J73" s="11">
        <v>19</v>
      </c>
      <c r="K73" s="67"/>
      <c r="L73" s="59" t="str">
        <f>IF(O73=0, "",IF(ISNA(VLOOKUP(O73,Registration!$A$2:$C$577,2,0)),"Not registered",IF(VLOOKUP(O73,Registration!$A$2:$C$577,2,0)=0,"Not registered",VLOOKUP(O73,Registration!$A$2:$C$577,2,0))))</f>
        <v/>
      </c>
      <c r="M73" s="59" t="str">
        <f>IF(O73=0, "",IF(ISNA(VLOOKUP(O73,Registration!$A$2:$C$577,3,0)),"Not registered",IF(VLOOKUP(O73,Registration!$A$2:$C$577,3,0)=0,"Not registered",VLOOKUP(O73,Registration!$A$2:$C$577,3,0))))</f>
        <v/>
      </c>
      <c r="N73" s="59" t="str">
        <f>IF(O73=0, "",IF(ISNA(VLOOKUP(O73,Registration!$A$2:$D$477,4,0)),"Not registered",IF(VLOOKUP(O73,Registration!$A$2:$D$477,4,0)=0,"Not registered",VLOOKUP(O73,Registration!$A$2:$D$477,4,0))))</f>
        <v/>
      </c>
      <c r="O73" s="56"/>
      <c r="P73" s="21"/>
    </row>
    <row r="74" spans="2:16" x14ac:dyDescent="0.2">
      <c r="B74" s="15">
        <v>6</v>
      </c>
      <c r="C74" s="16"/>
      <c r="D74" s="59" t="str">
        <f>IF(G74=0, "",IF(ISNA(VLOOKUP(G74,Registration!$A$2:$C$577,2,0)),"Not registered",IF(VLOOKUP(G74,Registration!$A$2:$C$577,2,0)=0,"Not registered",VLOOKUP(G74,Registration!$A$2:$C$577,2,0))))</f>
        <v>Gracie  Bunting</v>
      </c>
      <c r="E74" s="59" t="str">
        <f>IF(G74=0, "",IF(ISNA(VLOOKUP(G74,Registration!$A$2:$C$577,3,0)),"Not registered",IF(VLOOKUP(G74,Registration!$A$2:$C$577,3,0)=0,"Not registered",VLOOKUP(G74,Registration!$A$2:$C$577,3,0))))</f>
        <v>Wimborne AC</v>
      </c>
      <c r="F74" s="59" t="str">
        <f>IF(G74=0, "",IF(ISNA(VLOOKUP(G74,Registration!$A$2:$D$477,4,0)),"Not registered",IF(VLOOKUP(G74,Registration!$A$2:$D$477,4,0)=0,"Not registered",VLOOKUP(G74,Registration!$A$2:$D$477,4,0))))</f>
        <v>U13G</v>
      </c>
      <c r="G74" s="17">
        <v>108</v>
      </c>
      <c r="H74" s="44" t="s">
        <v>659</v>
      </c>
      <c r="J74" s="15">
        <v>20</v>
      </c>
      <c r="K74" s="67"/>
      <c r="L74" s="59" t="str">
        <f>IF(O74=0, "",IF(ISNA(VLOOKUP(O74,Registration!$A$2:$C$577,2,0)),"Not registered",IF(VLOOKUP(O74,Registration!$A$2:$C$577,2,0)=0,"Not registered",VLOOKUP(O74,Registration!$A$2:$C$577,2,0))))</f>
        <v/>
      </c>
      <c r="M74" s="59" t="str">
        <f>IF(O74=0, "",IF(ISNA(VLOOKUP(O74,Registration!$A$2:$C$577,3,0)),"Not registered",IF(VLOOKUP(O74,Registration!$A$2:$C$577,3,0)=0,"Not registered",VLOOKUP(O74,Registration!$A$2:$C$577,3,0))))</f>
        <v/>
      </c>
      <c r="N74" s="59" t="str">
        <f>IF(O74=0, "",IF(ISNA(VLOOKUP(O74,Registration!$A$2:$D$477,4,0)),"Not registered",IF(VLOOKUP(O74,Registration!$A$2:$D$477,4,0)=0,"Not registered",VLOOKUP(O74,Registration!$A$2:$D$477,4,0))))</f>
        <v/>
      </c>
      <c r="O74" s="57"/>
      <c r="P74" s="21"/>
    </row>
    <row r="75" spans="2:16" x14ac:dyDescent="0.2">
      <c r="B75" s="15">
        <v>7</v>
      </c>
      <c r="C75" s="16"/>
      <c r="D75" s="59" t="str">
        <f>IF(G75=0, "",IF(ISNA(VLOOKUP(G75,Registration!$A$2:$C$577,2,0)),"Not registered",IF(VLOOKUP(G75,Registration!$A$2:$C$577,2,0)=0,"Not registered",VLOOKUP(G75,Registration!$A$2:$C$577,2,0))))</f>
        <v>Imogen Gent</v>
      </c>
      <c r="E75" s="59" t="str">
        <f>IF(G75=0, "",IF(ISNA(VLOOKUP(G75,Registration!$A$2:$C$577,3,0)),"Not registered",IF(VLOOKUP(G75,Registration!$A$2:$C$577,3,0)=0,"Not registered",VLOOKUP(G75,Registration!$A$2:$C$577,3,0))))</f>
        <v>Jacqueline Gent</v>
      </c>
      <c r="F75" s="59" t="str">
        <f>IF(G75=0, "",IF(ISNA(VLOOKUP(G75,Registration!$A$2:$D$477,4,0)),"Not registered",IF(VLOOKUP(G75,Registration!$A$2:$D$477,4,0)=0,"Not registered",VLOOKUP(G75,Registration!$A$2:$D$477,4,0))))</f>
        <v>U13G</v>
      </c>
      <c r="G75" s="17">
        <v>125</v>
      </c>
      <c r="H75" s="44" t="s">
        <v>660</v>
      </c>
      <c r="J75" s="11">
        <v>21</v>
      </c>
      <c r="K75" s="67"/>
      <c r="L75" s="59" t="str">
        <f>IF(O75=0, "",IF(ISNA(VLOOKUP(O75,Registration!$A$2:$C$577,2,0)),"Not registered",IF(VLOOKUP(O75,Registration!$A$2:$C$577,2,0)=0,"Not registered",VLOOKUP(O75,Registration!$A$2:$C$577,2,0))))</f>
        <v/>
      </c>
      <c r="M75" s="59" t="str">
        <f>IF(O75=0, "",IF(ISNA(VLOOKUP(O75,Registration!$A$2:$C$577,3,0)),"Not registered",IF(VLOOKUP(O75,Registration!$A$2:$C$577,3,0)=0,"Not registered",VLOOKUP(O75,Registration!$A$2:$C$577,3,0))))</f>
        <v/>
      </c>
      <c r="N75" s="59" t="str">
        <f>IF(O75=0, "",IF(ISNA(VLOOKUP(O75,Registration!$A$2:$D$477,4,0)),"Not registered",IF(VLOOKUP(O75,Registration!$A$2:$D$477,4,0)=0,"Not registered",VLOOKUP(O75,Registration!$A$2:$D$477,4,0))))</f>
        <v/>
      </c>
      <c r="O75" s="57"/>
      <c r="P75" s="21"/>
    </row>
    <row r="76" spans="2:16" x14ac:dyDescent="0.2">
      <c r="B76" s="15">
        <v>8</v>
      </c>
      <c r="C76" s="16"/>
      <c r="D76" s="59" t="str">
        <f>IF(G76=0, "",IF(ISNA(VLOOKUP(G76,Registration!$A$2:$C$577,2,0)),"Not registered",IF(VLOOKUP(G76,Registration!$A$2:$C$577,2,0)=0,"Not registered",VLOOKUP(G76,Registration!$A$2:$C$577,2,0))))</f>
        <v>Jack Doran</v>
      </c>
      <c r="E76" s="59" t="str">
        <f>IF(G76=0, "",IF(ISNA(VLOOKUP(G76,Registration!$A$2:$C$577,3,0)),"Not registered",IF(VLOOKUP(G76,Registration!$A$2:$C$577,3,0)=0,"Not registered",VLOOKUP(G76,Registration!$A$2:$C$577,3,0))))</f>
        <v>Wimborne AC</v>
      </c>
      <c r="F76" s="59" t="str">
        <f>IF(G76=0, "",IF(ISNA(VLOOKUP(G76,Registration!$A$2:$D$477,4,0)),"Not registered",IF(VLOOKUP(G76,Registration!$A$2:$D$477,4,0)=0,"Not registered",VLOOKUP(G76,Registration!$A$2:$D$477,4,0))))</f>
        <v>U13B</v>
      </c>
      <c r="G76" s="21">
        <v>192</v>
      </c>
      <c r="H76" s="44" t="s">
        <v>661</v>
      </c>
    </row>
    <row r="77" spans="2:16" x14ac:dyDescent="0.2">
      <c r="B77" s="15">
        <v>9</v>
      </c>
      <c r="C77" s="16"/>
      <c r="D77" s="59" t="str">
        <f>IF(G77=0, "",IF(ISNA(VLOOKUP(G77,Registration!$A$2:$C$577,2,0)),"Not registered",IF(VLOOKUP(G77,Registration!$A$2:$C$577,2,0)=0,"Not registered",VLOOKUP(G77,Registration!$A$2:$C$577,2,0))))</f>
        <v>Morgen Davies</v>
      </c>
      <c r="E77" s="59" t="str">
        <f>IF(G77=0, "",IF(ISNA(VLOOKUP(G77,Registration!$A$2:$C$577,3,0)),"Not registered",IF(VLOOKUP(G77,Registration!$A$2:$C$577,3,0)=0,"Not registered",VLOOKUP(G77,Registration!$A$2:$C$577,3,0))))</f>
        <v>New Forest Junior AC</v>
      </c>
      <c r="F77" s="59" t="str">
        <f>IF(G77=0, "",IF(ISNA(VLOOKUP(G77,Registration!$A$2:$D$477,4,0)),"Not registered",IF(VLOOKUP(G77,Registration!$A$2:$D$477,4,0)=0,"Not registered",VLOOKUP(G77,Registration!$A$2:$D$477,4,0))))</f>
        <v>U13G</v>
      </c>
      <c r="G77" s="21">
        <v>117</v>
      </c>
      <c r="H77" s="44" t="s">
        <v>662</v>
      </c>
    </row>
    <row r="78" spans="2:16" x14ac:dyDescent="0.2">
      <c r="D78" s="59" t="str">
        <f>IF(G78=0, "",IF(ISNA(VLOOKUP(G78,Registration!$A$2:$C$577,2,0)),"Not registered",IF(VLOOKUP(G78,Registration!$A$2:$C$577,2,0)=0,"Not registered",VLOOKUP(G78,Registration!$A$2:$C$577,2,0))))</f>
        <v/>
      </c>
      <c r="E78" s="59" t="str">
        <f>IF(G78=0, "",IF(ISNA(VLOOKUP(G78,Registration!$A$2:$C$577,3,0)),"Not registered",IF(VLOOKUP(G78,Registration!$A$2:$C$577,3,0)=0,"Not registered",VLOOKUP(G78,Registration!$A$2:$C$577,3,0))))</f>
        <v/>
      </c>
      <c r="F78" s="59" t="str">
        <f>IF(G78=0, "",IF(ISNA(VLOOKUP(G78,Registration!$A$2:$D$477,4,0)),"Not registered",IF(VLOOKUP(G78,Registration!$A$2:$D$477,4,0)=0,"Not registered",VLOOKUP(G78,Registration!$A$2:$D$477,4,0))))</f>
        <v/>
      </c>
      <c r="G78" s="21"/>
      <c r="H78" s="44"/>
      <c r="J78" s="8" t="s">
        <v>153</v>
      </c>
      <c r="K78" s="9" t="s">
        <v>586</v>
      </c>
      <c r="L78" s="58" t="s">
        <v>27</v>
      </c>
      <c r="M78" s="58" t="s">
        <v>28</v>
      </c>
      <c r="N78" s="58" t="s">
        <v>155</v>
      </c>
      <c r="O78" s="8" t="s">
        <v>156</v>
      </c>
      <c r="P78" s="8" t="s">
        <v>157</v>
      </c>
    </row>
    <row r="79" spans="2:16" x14ac:dyDescent="0.2">
      <c r="J79" s="11">
        <v>1</v>
      </c>
      <c r="K79" s="71"/>
      <c r="L79" s="59" t="str">
        <f>IF(O79=0, "",IF(ISNA(VLOOKUP(O79,Registration!$A$2:$C$577,2,0)),"Not registered",IF(VLOOKUP(O79,Registration!$A$2:$C$577,2,0)=0,"Not registered",VLOOKUP(O79,Registration!$A$2:$C$577,2,0))))</f>
        <v>Harry  Farley</v>
      </c>
      <c r="M79" s="59" t="str">
        <f>IF(O79=0, "",IF(ISNA(VLOOKUP(O79,Registration!$A$2:$C$577,3,0)),"Not registered",IF(VLOOKUP(O79,Registration!$A$2:$C$577,3,0)=0,"Not registered",VLOOKUP(O79,Registration!$A$2:$C$577,3,0))))</f>
        <v>Poole  AC</v>
      </c>
      <c r="N79" s="59" t="str">
        <f>IF(O79=0, "",IF(ISNA(VLOOKUP(O79,Registration!$A$2:$D$477,4,0)),"Not registered",IF(VLOOKUP(O79,Registration!$A$2:$D$477,4,0)=0,"Not registered",VLOOKUP(O79,Registration!$A$2:$D$477,4,0))))</f>
        <v>U13B</v>
      </c>
      <c r="O79" s="55">
        <v>186</v>
      </c>
      <c r="P79" s="45" t="s">
        <v>587</v>
      </c>
    </row>
    <row r="80" spans="2:16" x14ac:dyDescent="0.2">
      <c r="J80" s="15">
        <v>2</v>
      </c>
      <c r="K80" s="67"/>
      <c r="L80" s="59" t="str">
        <f>IF(O80=0, "",IF(ISNA(VLOOKUP(O80,Registration!$A$2:$C$577,2,0)),"Not registered",IF(VLOOKUP(O80,Registration!$A$2:$C$577,2,0)=0,"Not registered",VLOOKUP(O80,Registration!$A$2:$C$577,2,0))))</f>
        <v>Archie Kilburn</v>
      </c>
      <c r="M80" s="59" t="str">
        <f>IF(O80=0, "",IF(ISNA(VLOOKUP(O80,Registration!$A$2:$C$577,3,0)),"Not registered",IF(VLOOKUP(O80,Registration!$A$2:$C$577,3,0)=0,"Not registered",VLOOKUP(O80,Registration!$A$2:$C$577,3,0))))</f>
        <v>BAC</v>
      </c>
      <c r="N80" s="59" t="str">
        <f>IF(O80=0, "",IF(ISNA(VLOOKUP(O80,Registration!$A$2:$D$477,4,0)),"Not registered",IF(VLOOKUP(O80,Registration!$A$2:$D$477,4,0)=0,"Not registered",VLOOKUP(O80,Registration!$A$2:$D$477,4,0))))</f>
        <v>U13B</v>
      </c>
      <c r="O80" s="56">
        <v>182</v>
      </c>
      <c r="P80" s="45" t="s">
        <v>588</v>
      </c>
    </row>
    <row r="81" spans="10:16" x14ac:dyDescent="0.2">
      <c r="J81" s="11">
        <v>3</v>
      </c>
      <c r="K81" s="67"/>
      <c r="L81" s="59" t="str">
        <f>IF(O81=0, "",IF(ISNA(VLOOKUP(O81,Registration!$A$2:$C$577,2,0)),"Not registered",IF(VLOOKUP(O81,Registration!$A$2:$C$577,2,0)=0,"Not registered",VLOOKUP(O81,Registration!$A$2:$C$577,2,0))))</f>
        <v>Samuel Brewer</v>
      </c>
      <c r="M81" s="59" t="str">
        <f>IF(O81=0, "",IF(ISNA(VLOOKUP(O81,Registration!$A$2:$C$577,3,0)),"Not registered",IF(VLOOKUP(O81,Registration!$A$2:$C$577,3,0)=0,"Not registered",VLOOKUP(O81,Registration!$A$2:$C$577,3,0))))</f>
        <v>Bournemouth AC</v>
      </c>
      <c r="N81" s="59" t="str">
        <f>IF(O81=0, "",IF(ISNA(VLOOKUP(O81,Registration!$A$2:$D$477,4,0)),"Not registered",IF(VLOOKUP(O81,Registration!$A$2:$D$477,4,0)=0,"Not registered",VLOOKUP(O81,Registration!$A$2:$D$477,4,0))))</f>
        <v>U13B</v>
      </c>
      <c r="O81" s="56">
        <v>198</v>
      </c>
      <c r="P81" s="45" t="s">
        <v>589</v>
      </c>
    </row>
    <row r="82" spans="10:16" x14ac:dyDescent="0.2">
      <c r="J82" s="15">
        <v>4</v>
      </c>
      <c r="K82" s="68"/>
      <c r="L82" s="59" t="str">
        <f>IF(O82=0, "",IF(ISNA(VLOOKUP(O82,Registration!$A$2:$C$577,2,0)),"Not registered",IF(VLOOKUP(O82,Registration!$A$2:$C$577,2,0)=0,"Not registered",VLOOKUP(O82,Registration!$A$2:$C$577,2,0))))</f>
        <v>Isla O'Connor</v>
      </c>
      <c r="M82" s="59" t="str">
        <f>IF(O82=0, "",IF(ISNA(VLOOKUP(O82,Registration!$A$2:$C$577,3,0)),"Not registered",IF(VLOOKUP(O82,Registration!$A$2:$C$577,3,0)=0,"Not registered",VLOOKUP(O82,Registration!$A$2:$C$577,3,0))))</f>
        <v>Wimborne AC</v>
      </c>
      <c r="N82" s="59" t="str">
        <f>IF(O82=0, "",IF(ISNA(VLOOKUP(O82,Registration!$A$2:$D$477,4,0)),"Not registered",IF(VLOOKUP(O82,Registration!$A$2:$D$477,4,0)=0,"Not registered",VLOOKUP(O82,Registration!$A$2:$D$477,4,0))))</f>
        <v>U13G</v>
      </c>
      <c r="O82" s="56">
        <v>143</v>
      </c>
      <c r="P82" s="45" t="s">
        <v>590</v>
      </c>
    </row>
    <row r="83" spans="10:16" x14ac:dyDescent="0.2">
      <c r="J83" s="11">
        <v>5</v>
      </c>
      <c r="K83" s="54"/>
      <c r="L83" s="59" t="str">
        <f>IF(O83=0, "",IF(ISNA(VLOOKUP(O83,Registration!$A$2:$C$577,2,0)),"Not registered",IF(VLOOKUP(O83,Registration!$A$2:$C$577,2,0)=0,"Not registered",VLOOKUP(O83,Registration!$A$2:$C$577,2,0))))</f>
        <v>Daisy Flux</v>
      </c>
      <c r="M83" s="59" t="str">
        <f>IF(O83=0, "",IF(ISNA(VLOOKUP(O83,Registration!$A$2:$C$577,3,0)),"Not registered",IF(VLOOKUP(O83,Registration!$A$2:$C$577,3,0)=0,"Not registered",VLOOKUP(O83,Registration!$A$2:$C$577,3,0))))</f>
        <v>Weymouth St Pauls Harriers</v>
      </c>
      <c r="N83" s="59" t="str">
        <f>IF(O83=0, "",IF(ISNA(VLOOKUP(O83,Registration!$A$2:$D$477,4,0)),"Not registered",IF(VLOOKUP(O83,Registration!$A$2:$D$477,4,0)=0,"Not registered",VLOOKUP(O83,Registration!$A$2:$D$477,4,0))))</f>
        <v>U13G</v>
      </c>
      <c r="O83" s="56">
        <v>123</v>
      </c>
      <c r="P83" s="45" t="s">
        <v>591</v>
      </c>
    </row>
    <row r="84" spans="10:16" x14ac:dyDescent="0.2">
      <c r="J84" s="15">
        <v>6</v>
      </c>
      <c r="K84" s="67"/>
      <c r="L84" s="59" t="str">
        <f>IF(O84=0, "",IF(ISNA(VLOOKUP(O84,Registration!$A$2:$C$577,2,0)),"Not registered",IF(VLOOKUP(O84,Registration!$A$2:$C$577,2,0)=0,"Not registered",VLOOKUP(O84,Registration!$A$2:$C$577,2,0))))</f>
        <v>Daniel Couch</v>
      </c>
      <c r="M84" s="59" t="str">
        <f>IF(O84=0, "",IF(ISNA(VLOOKUP(O84,Registration!$A$2:$C$577,3,0)),"Not registered",IF(VLOOKUP(O84,Registration!$A$2:$C$577,3,0)=0,"Not registered",VLOOKUP(O84,Registration!$A$2:$C$577,3,0))))</f>
        <v>Bournemouth Athletics Club</v>
      </c>
      <c r="N84" s="59" t="str">
        <f>IF(O84=0, "",IF(ISNA(VLOOKUP(O84,Registration!$A$2:$D$477,4,0)),"Not registered",IF(VLOOKUP(O84,Registration!$A$2:$D$477,4,0)=0,"Not registered",VLOOKUP(O84,Registration!$A$2:$D$477,4,0))))</f>
        <v>U13B</v>
      </c>
      <c r="O84" s="56">
        <v>194</v>
      </c>
      <c r="P84" s="45" t="s">
        <v>592</v>
      </c>
    </row>
    <row r="85" spans="10:16" x14ac:dyDescent="0.2">
      <c r="J85" s="11">
        <v>7</v>
      </c>
      <c r="K85" s="67"/>
      <c r="L85" s="59" t="str">
        <f>IF(O85=0, "",IF(ISNA(VLOOKUP(O85,Registration!$A$2:$C$577,2,0)),"Not registered",IF(VLOOKUP(O85,Registration!$A$2:$C$577,2,0)=0,"Not registered",VLOOKUP(O85,Registration!$A$2:$C$577,2,0))))</f>
        <v>Isla McPhail</v>
      </c>
      <c r="M85" s="59" t="str">
        <f>IF(O85=0, "",IF(ISNA(VLOOKUP(O85,Registration!$A$2:$C$577,3,0)),"Not registered",IF(VLOOKUP(O85,Registration!$A$2:$C$577,3,0)=0,"Not registered",VLOOKUP(O85,Registration!$A$2:$C$577,3,0))))</f>
        <v>Poole AC</v>
      </c>
      <c r="N85" s="59" t="str">
        <f>IF(O85=0, "",IF(ISNA(VLOOKUP(O85,Registration!$A$2:$D$477,4,0)),"Not registered",IF(VLOOKUP(O85,Registration!$A$2:$D$477,4,0)=0,"Not registered",VLOOKUP(O85,Registration!$A$2:$D$477,4,0))))</f>
        <v>U13G</v>
      </c>
      <c r="O85" s="56">
        <v>139</v>
      </c>
      <c r="P85" s="45" t="s">
        <v>593</v>
      </c>
    </row>
    <row r="86" spans="10:16" x14ac:dyDescent="0.2">
      <c r="J86" s="15">
        <v>8</v>
      </c>
      <c r="K86" s="67"/>
      <c r="L86" s="59" t="str">
        <f>IF(O86=0, "",IF(ISNA(VLOOKUP(O86,Registration!$A$2:$C$577,2,0)),"Not registered",IF(VLOOKUP(O86,Registration!$A$2:$C$577,2,0)=0,"Not registered",VLOOKUP(O86,Registration!$A$2:$C$577,2,0))))</f>
        <v xml:space="preserve">Emily  Coltman </v>
      </c>
      <c r="M86" s="59" t="str">
        <f>IF(O86=0, "",IF(ISNA(VLOOKUP(O86,Registration!$A$2:$C$577,3,0)),"Not registered",IF(VLOOKUP(O86,Registration!$A$2:$C$577,3,0)=0,"Not registered",VLOOKUP(O86,Registration!$A$2:$C$577,3,0))))</f>
        <v>Bournemouth AC</v>
      </c>
      <c r="N86" s="59" t="str">
        <f>IF(O86=0, "",IF(ISNA(VLOOKUP(O86,Registration!$A$2:$D$477,4,0)),"Not registered",IF(VLOOKUP(O86,Registration!$A$2:$D$477,4,0)=0,"Not registered",VLOOKUP(O86,Registration!$A$2:$D$477,4,0))))</f>
        <v>U13G</v>
      </c>
      <c r="O86" s="57">
        <v>111</v>
      </c>
      <c r="P86" s="45" t="s">
        <v>594</v>
      </c>
    </row>
    <row r="87" spans="10:16" x14ac:dyDescent="0.2">
      <c r="J87" s="11">
        <v>9</v>
      </c>
      <c r="K87" s="67"/>
      <c r="L87" s="59" t="str">
        <f>IF(O87=0, "",IF(ISNA(VLOOKUP(O87,Registration!$A$2:$C$577,2,0)),"Not registered",IF(VLOOKUP(O87,Registration!$A$2:$C$577,2,0)=0,"Not registered",VLOOKUP(O87,Registration!$A$2:$C$577,2,0))))</f>
        <v>Ruby Sargeant</v>
      </c>
      <c r="M87" s="59" t="str">
        <f>IF(O87=0, "",IF(ISNA(VLOOKUP(O87,Registration!$A$2:$C$577,3,0)),"Not registered",IF(VLOOKUP(O87,Registration!$A$2:$C$577,3,0)=0,"Not registered",VLOOKUP(O87,Registration!$A$2:$C$577,3,0))))</f>
        <v>Wimborne AC</v>
      </c>
      <c r="N87" s="59" t="str">
        <f>IF(O87=0, "",IF(ISNA(VLOOKUP(O87,Registration!$A$2:$D$477,4,0)),"Not registered",IF(VLOOKUP(O87,Registration!$A$2:$D$477,4,0)=0,"Not registered",VLOOKUP(O87,Registration!$A$2:$D$477,4,0))))</f>
        <v>U15G</v>
      </c>
      <c r="O87" s="57">
        <v>258</v>
      </c>
      <c r="P87" s="45" t="s">
        <v>595</v>
      </c>
    </row>
    <row r="88" spans="10:16" x14ac:dyDescent="0.2">
      <c r="J88" s="15">
        <v>10</v>
      </c>
      <c r="K88" s="67"/>
      <c r="L88" s="59" t="str">
        <f>IF(O88=0, "",IF(ISNA(VLOOKUP(O88,Registration!$A$2:$C$577,2,0)),"Not registered",IF(VLOOKUP(O88,Registration!$A$2:$C$577,2,0)=0,"Not registered",VLOOKUP(O88,Registration!$A$2:$C$577,2,0))))</f>
        <v>MARIAH MARSHALL</v>
      </c>
      <c r="M88" s="59" t="str">
        <f>IF(O88=0, "",IF(ISNA(VLOOKUP(O88,Registration!$A$2:$C$577,3,0)),"Not registered",IF(VLOOKUP(O88,Registration!$A$2:$C$577,3,0)=0,"Not registered",VLOOKUP(O88,Registration!$A$2:$C$577,3,0))))</f>
        <v>BOURNEMOUTH ATHELTICS CLUB</v>
      </c>
      <c r="N88" s="59" t="str">
        <f>IF(O88=0, "",IF(ISNA(VLOOKUP(O88,Registration!$A$2:$D$477,4,0)),"Not registered",IF(VLOOKUP(O88,Registration!$A$2:$D$477,4,0)=0,"Not registered",VLOOKUP(O88,Registration!$A$2:$D$477,4,0))))</f>
        <v>U13G</v>
      </c>
      <c r="O88" s="57">
        <v>137</v>
      </c>
      <c r="P88" s="45" t="s">
        <v>596</v>
      </c>
    </row>
    <row r="89" spans="10:16" x14ac:dyDescent="0.2">
      <c r="J89" s="11">
        <v>11</v>
      </c>
      <c r="K89" s="67"/>
      <c r="L89" s="59" t="str">
        <f>IF(O89=0, "",IF(ISNA(VLOOKUP(O89,Registration!$A$2:$C$577,2,0)),"Not registered",IF(VLOOKUP(O89,Registration!$A$2:$C$577,2,0)=0,"Not registered",VLOOKUP(O89,Registration!$A$2:$C$577,2,0))))</f>
        <v/>
      </c>
      <c r="M89" s="59" t="str">
        <f>IF(O89=0, "",IF(ISNA(VLOOKUP(O89,Registration!$A$2:$C$577,3,0)),"Not registered",IF(VLOOKUP(O89,Registration!$A$2:$C$577,3,0)=0,"Not registered",VLOOKUP(O89,Registration!$A$2:$C$577,3,0))))</f>
        <v/>
      </c>
      <c r="N89" s="59" t="str">
        <f>IF(O89=0, "",IF(ISNA(VLOOKUP(O89,Registration!$A$2:$D$477,4,0)),"Not registered",IF(VLOOKUP(O89,Registration!$A$2:$D$477,4,0)=0,"Not registered",VLOOKUP(O89,Registration!$A$2:$D$477,4,0))))</f>
        <v/>
      </c>
      <c r="O89" s="56"/>
      <c r="P89" s="45"/>
    </row>
    <row r="90" spans="10:16" x14ac:dyDescent="0.2">
      <c r="J90" s="15">
        <v>12</v>
      </c>
      <c r="K90" s="67"/>
      <c r="L90" s="59" t="str">
        <f>IF(O90=0, "",IF(ISNA(VLOOKUP(O90,Registration!$A$2:$C$577,2,0)),"Not registered",IF(VLOOKUP(O90,Registration!$A$2:$C$577,2,0)=0,"Not registered",VLOOKUP(O90,Registration!$A$2:$C$577,2,0))))</f>
        <v/>
      </c>
      <c r="M90" s="59" t="str">
        <f>IF(O90=0, "",IF(ISNA(VLOOKUP(O90,Registration!$A$2:$C$577,3,0)),"Not registered",IF(VLOOKUP(O90,Registration!$A$2:$C$577,3,0)=0,"Not registered",VLOOKUP(O90,Registration!$A$2:$C$577,3,0))))</f>
        <v/>
      </c>
      <c r="N90" s="59" t="str">
        <f>IF(O90=0, "",IF(ISNA(VLOOKUP(O90,Registration!$A$2:$D$477,4,0)),"Not registered",IF(VLOOKUP(O90,Registration!$A$2:$D$477,4,0)=0,"Not registered",VLOOKUP(O90,Registration!$A$2:$D$477,4,0))))</f>
        <v/>
      </c>
      <c r="O90" s="56"/>
      <c r="P90" s="45"/>
    </row>
    <row r="91" spans="10:16" x14ac:dyDescent="0.2">
      <c r="J91" s="11">
        <v>13</v>
      </c>
      <c r="K91" s="67"/>
      <c r="L91" s="59" t="str">
        <f>IF(O91=0, "",IF(ISNA(VLOOKUP(O91,Registration!$A$2:$C$577,2,0)),"Not registered",IF(VLOOKUP(O91,Registration!$A$2:$C$577,2,0)=0,"Not registered",VLOOKUP(O91,Registration!$A$2:$C$577,2,0))))</f>
        <v/>
      </c>
      <c r="M91" s="59" t="str">
        <f>IF(O91=0, "",IF(ISNA(VLOOKUP(O91,Registration!$A$2:$C$577,3,0)),"Not registered",IF(VLOOKUP(O91,Registration!$A$2:$C$577,3,0)=0,"Not registered",VLOOKUP(O91,Registration!$A$2:$C$577,3,0))))</f>
        <v/>
      </c>
      <c r="N91" s="59" t="str">
        <f>IF(O91=0, "",IF(ISNA(VLOOKUP(O91,Registration!$A$2:$D$477,4,0)),"Not registered",IF(VLOOKUP(O91,Registration!$A$2:$D$477,4,0)=0,"Not registered",VLOOKUP(O91,Registration!$A$2:$D$477,4,0))))</f>
        <v/>
      </c>
      <c r="O91" s="56"/>
      <c r="P91" s="17"/>
    </row>
    <row r="92" spans="10:16" x14ac:dyDescent="0.2">
      <c r="J92" s="15">
        <v>14</v>
      </c>
      <c r="K92" s="67"/>
      <c r="L92" s="59" t="str">
        <f>IF(O92=0, "",IF(ISNA(VLOOKUP(O92,Registration!$A$2:$C$577,2,0)),"Not registered",IF(VLOOKUP(O92,Registration!$A$2:$C$577,2,0)=0,"Not registered",VLOOKUP(O92,Registration!$A$2:$C$577,2,0))))</f>
        <v/>
      </c>
      <c r="M92" s="59" t="str">
        <f>IF(O92=0, "",IF(ISNA(VLOOKUP(O92,Registration!$A$2:$C$577,3,0)),"Not registered",IF(VLOOKUP(O92,Registration!$A$2:$C$577,3,0)=0,"Not registered",VLOOKUP(O92,Registration!$A$2:$C$577,3,0))))</f>
        <v/>
      </c>
      <c r="N92" s="59" t="str">
        <f>IF(O92=0, "",IF(ISNA(VLOOKUP(O92,Registration!$A$2:$D$477,4,0)),"Not registered",IF(VLOOKUP(O92,Registration!$A$2:$D$477,4,0)=0,"Not registered",VLOOKUP(O92,Registration!$A$2:$D$477,4,0))))</f>
        <v/>
      </c>
      <c r="O92" s="56"/>
      <c r="P92" s="17"/>
    </row>
    <row r="93" spans="10:16" x14ac:dyDescent="0.2">
      <c r="J93" s="11">
        <v>15</v>
      </c>
      <c r="K93" s="67"/>
      <c r="L93" s="59" t="str">
        <f>IF(O93=0, "",IF(ISNA(VLOOKUP(O93,Registration!$A$2:$C$577,2,0)),"Not registered",IF(VLOOKUP(O93,Registration!$A$2:$C$577,2,0)=0,"Not registered",VLOOKUP(O93,Registration!$A$2:$C$577,2,0))))</f>
        <v/>
      </c>
      <c r="M93" s="59" t="str">
        <f>IF(O93=0, "",IF(ISNA(VLOOKUP(O93,Registration!$A$2:$C$577,3,0)),"Not registered",IF(VLOOKUP(O93,Registration!$A$2:$C$577,3,0)=0,"Not registered",VLOOKUP(O93,Registration!$A$2:$C$577,3,0))))</f>
        <v/>
      </c>
      <c r="N93" s="59" t="str">
        <f>IF(O93=0, "",IF(ISNA(VLOOKUP(O93,Registration!$A$2:$D$477,4,0)),"Not registered",IF(VLOOKUP(O93,Registration!$A$2:$D$477,4,0)=0,"Not registered",VLOOKUP(O93,Registration!$A$2:$D$477,4,0))))</f>
        <v/>
      </c>
      <c r="O93" s="56"/>
      <c r="P93" s="17"/>
    </row>
  </sheetData>
  <conditionalFormatting sqref="V17:V26 V30:V39">
    <cfRule type="expression" dxfId="2" priority="6" stopIfTrue="1">
      <formula>NOT(ISERROR(SEARCH("Not registered",V17)))</formula>
    </cfRule>
  </conditionalFormatting>
  <conditionalFormatting sqref="U17:U26 U30:U39">
    <cfRule type="expression" dxfId="1" priority="5" stopIfTrue="1">
      <formula>NOT(ISERROR(SEARCH("Not registered",U17)))</formula>
    </cfRule>
  </conditionalFormatting>
  <conditionalFormatting sqref="T17:T26 T30:T39">
    <cfRule type="expression" dxfId="0" priority="4" stopIfTrue="1">
      <formula>NOT(ISERROR(SEARCH("Not registered",T17)))</formula>
    </cfRule>
  </conditionalFormatting>
  <pageMargins left="0.25" right="0.25" top="0.75" bottom="0.75" header="0.3" footer="0.3"/>
  <pageSetup paperSize="9" scale="23" orientation="portrait" horizontalDpi="300" verticalDpi="300" r:id="rId1"/>
  <headerFooter alignWithMargins="0"/>
  <rowBreaks count="1" manualBreakCount="1">
    <brk id="53" max="2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Numbers by Event</vt:lpstr>
      <vt:lpstr>Registration</vt:lpstr>
      <vt:lpstr>100m</vt:lpstr>
      <vt:lpstr>200m</vt:lpstr>
      <vt:lpstr>300m &amp; 400m</vt:lpstr>
      <vt:lpstr>Sprint Hurdles</vt:lpstr>
      <vt:lpstr>300mH &amp; 400mH</vt:lpstr>
      <vt:lpstr>800 1500 3000</vt:lpstr>
      <vt:lpstr>Registration!_FilterDatabase</vt:lpstr>
      <vt:lpstr>'100m'!Print_Area</vt:lpstr>
      <vt:lpstr>'200m'!Print_Area</vt:lpstr>
      <vt:lpstr>'300mH &amp; 400mH'!Print_Area</vt:lpstr>
      <vt:lpstr>'800 1500 3000'!Print_Area</vt:lpstr>
      <vt:lpstr>'Sprint Hurdles'!Print_Area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revision>3</cp:revision>
  <cp:lastPrinted>2019-03-31T15:57:01Z</cp:lastPrinted>
  <dcterms:created xsi:type="dcterms:W3CDTF">2018-09-09T07:03:00Z</dcterms:created>
  <dcterms:modified xsi:type="dcterms:W3CDTF">2019-03-31T16:14:01Z</dcterms:modified>
</cp:coreProperties>
</file>